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 BOUTIQUE DES CSE\Vins Chapoutier\"/>
    </mc:Choice>
  </mc:AlternateContent>
  <xr:revisionPtr revIDLastSave="0" documentId="8_{13121E75-C004-4E71-89E7-AFDDF86BC8BC}" xr6:coauthVersionLast="47" xr6:coauthVersionMax="47" xr10:uidLastSave="{00000000-0000-0000-0000-000000000000}"/>
  <bookViews>
    <workbookView xWindow="-108" yWindow="-108" windowWidth="23256" windowHeight="12456" xr2:uid="{A7D4C8AA-7FAA-4FCB-AA94-20C21B8EDFDF}"/>
  </bookViews>
  <sheets>
    <sheet name="M. CHAPOUTIER - Vallée du Rhône" sheetId="1" r:id="rId1"/>
    <sheet name="M. CHAPOUTIER - Les rencontres" sheetId="2" r:id="rId2"/>
  </sheets>
  <definedNames>
    <definedName name="_xlnm.Print_Area" localSheetId="1">'M. CHAPOUTIER - Les rencontres'!$A$1:$I$33</definedName>
    <definedName name="_xlnm.Print_Area" localSheetId="0">'M. CHAPOUTIER - Vallée du Rhône'!$A$1:$I$104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24" i="2"/>
  <c r="I102" i="1"/>
  <c r="E98" i="1"/>
  <c r="I98" i="1" s="1"/>
  <c r="I96" i="1"/>
  <c r="F67" i="1"/>
  <c r="F65" i="1"/>
  <c r="I47" i="1"/>
  <c r="I31" i="2" l="1"/>
  <c r="I30" i="2"/>
  <c r="I28" i="2"/>
  <c r="I23" i="2"/>
  <c r="I21" i="2"/>
  <c r="I18" i="2"/>
  <c r="I17" i="2"/>
  <c r="I15" i="2"/>
  <c r="I14" i="2"/>
  <c r="I89" i="1"/>
  <c r="I90" i="1"/>
  <c r="I88" i="1"/>
  <c r="I85" i="1"/>
  <c r="I86" i="1"/>
  <c r="I84" i="1"/>
  <c r="I77" i="1"/>
  <c r="I78" i="1"/>
  <c r="I79" i="1"/>
  <c r="I80" i="1"/>
  <c r="I76" i="1"/>
  <c r="I63" i="1"/>
  <c r="I64" i="1"/>
  <c r="I65" i="1"/>
  <c r="I66" i="1"/>
  <c r="I67" i="1"/>
  <c r="I68" i="1"/>
  <c r="I69" i="1"/>
  <c r="I70" i="1"/>
  <c r="I71" i="1"/>
  <c r="I72" i="1"/>
  <c r="I62" i="1"/>
  <c r="I57" i="1"/>
  <c r="I58" i="1"/>
  <c r="I59" i="1"/>
  <c r="I60" i="1"/>
  <c r="I56" i="1"/>
  <c r="I50" i="1"/>
  <c r="I49" i="1"/>
  <c r="I45" i="1"/>
  <c r="I46" i="1"/>
  <c r="I44" i="1"/>
  <c r="I40" i="1"/>
  <c r="I92" i="1"/>
  <c r="I24" i="1"/>
  <c r="I23" i="1"/>
  <c r="I25" i="1"/>
  <c r="I29" i="1"/>
  <c r="I30" i="1"/>
  <c r="I31" i="1"/>
  <c r="I21" i="1"/>
  <c r="I19" i="1"/>
  <c r="I18" i="1"/>
  <c r="I17" i="1"/>
  <c r="I15" i="1"/>
  <c r="I14" i="1"/>
  <c r="I16" i="1"/>
  <c r="I28" i="1"/>
  <c r="I27" i="1"/>
  <c r="I26" i="1"/>
  <c r="I22" i="1"/>
  <c r="I33" i="2" l="1"/>
  <c r="I37" i="1"/>
  <c r="I38" i="1"/>
  <c r="I51" i="1"/>
  <c r="I35" i="1"/>
  <c r="I52" i="1"/>
  <c r="I39" i="1"/>
  <c r="I103" i="1" l="1"/>
  <c r="I104" i="1" s="1"/>
</calcChain>
</file>

<file path=xl/sharedStrings.xml><?xml version="1.0" encoding="utf-8"?>
<sst xmlns="http://schemas.openxmlformats.org/spreadsheetml/2006/main" count="216" uniqueCount="107">
  <si>
    <t>COMMANDE PAR MULTIPLE DE 6</t>
  </si>
  <si>
    <t>Appellation</t>
  </si>
  <si>
    <t>Label</t>
  </si>
  <si>
    <t>Millésime</t>
  </si>
  <si>
    <t xml:space="preserve">Tarif Général </t>
  </si>
  <si>
    <t>Nbre MG (x3)</t>
  </si>
  <si>
    <t>Total € TTC</t>
  </si>
  <si>
    <t>VINS BLANCS</t>
  </si>
  <si>
    <t>Biody.</t>
  </si>
  <si>
    <r>
      <t>HERMITAGE  "</t>
    </r>
    <r>
      <rPr>
        <sz val="8"/>
        <rFont val="Gadugi"/>
        <family val="2"/>
      </rPr>
      <t xml:space="preserve">Chante Alouette" (100% Marsanne)                             </t>
    </r>
    <r>
      <rPr>
        <sz val="8"/>
        <color rgb="FFFF0000"/>
        <rFont val="Gadugi"/>
        <family val="2"/>
      </rPr>
      <t xml:space="preserve"> </t>
    </r>
  </si>
  <si>
    <r>
      <t xml:space="preserve">CHÂTEAUNEUF-DU-PAPE </t>
    </r>
    <r>
      <rPr>
        <sz val="8"/>
        <rFont val="Gadugi"/>
        <family val="2"/>
      </rPr>
      <t>"La Bernardine" (Assemblage de Grenache blanc, Grenache gris, Clairette et Roussanne)</t>
    </r>
  </si>
  <si>
    <t>Bio.</t>
  </si>
  <si>
    <t>-</t>
  </si>
  <si>
    <r>
      <t>CONDRIEU</t>
    </r>
    <r>
      <rPr>
        <sz val="8"/>
        <rFont val="Gadugi"/>
        <family val="2"/>
      </rPr>
      <t xml:space="preserve"> "Invitare" (100% Viognier)</t>
    </r>
  </si>
  <si>
    <r>
      <t xml:space="preserve">SAINT-JOSEPH </t>
    </r>
    <r>
      <rPr>
        <sz val="8"/>
        <rFont val="Gadugi"/>
        <family val="2"/>
      </rPr>
      <t>"Les Granilites" (100% Marsanne)</t>
    </r>
  </si>
  <si>
    <r>
      <t xml:space="preserve">SAINT-PERAY </t>
    </r>
    <r>
      <rPr>
        <sz val="8"/>
        <rFont val="Gadugi"/>
        <family val="2"/>
      </rPr>
      <t>"Les Tanneurs" (100% Marsanne)</t>
    </r>
  </si>
  <si>
    <r>
      <t xml:space="preserve">IGP COLLINES RHODANIENNES </t>
    </r>
    <r>
      <rPr>
        <sz val="8"/>
        <rFont val="Gadugi"/>
        <family val="2"/>
      </rPr>
      <t>"Combe Pilate" (100% Viognier)</t>
    </r>
  </si>
  <si>
    <r>
      <t>IGP COTEAUX DE L'ARDECHE</t>
    </r>
    <r>
      <rPr>
        <sz val="8"/>
        <rFont val="Gadugi"/>
        <family val="2"/>
      </rPr>
      <t xml:space="preserve"> "Granges de Mirabel" (100% Viognier)</t>
    </r>
  </si>
  <si>
    <t>VINS ROUGES</t>
  </si>
  <si>
    <r>
      <t xml:space="preserve">CHATEAUNEUF-DU-PAPE </t>
    </r>
    <r>
      <rPr>
        <sz val="8"/>
        <rFont val="Gadugi"/>
        <family val="2"/>
      </rPr>
      <t>"La Bernardine" (100% Grenache)</t>
    </r>
  </si>
  <si>
    <r>
      <t>CORNAS</t>
    </r>
    <r>
      <rPr>
        <sz val="8"/>
        <rFont val="Gadugi"/>
        <family val="2"/>
      </rPr>
      <t xml:space="preserve"> "Les Arènes" (100% Syrah)</t>
    </r>
  </si>
  <si>
    <r>
      <t xml:space="preserve">SAINT-JOSEPH </t>
    </r>
    <r>
      <rPr>
        <sz val="8"/>
        <rFont val="Gadugi"/>
        <family val="2"/>
      </rPr>
      <t>"Les Granilites" (100% Syrah)</t>
    </r>
  </si>
  <si>
    <r>
      <t xml:space="preserve">CROZES-HERMITAGE </t>
    </r>
    <r>
      <rPr>
        <sz val="8"/>
        <rFont val="Gadugi"/>
        <family val="2"/>
      </rPr>
      <t>"Les Meysonniers" (100% Syrah)</t>
    </r>
  </si>
  <si>
    <r>
      <t>CROZES-HERMITAGE</t>
    </r>
    <r>
      <rPr>
        <sz val="8"/>
        <rFont val="Gadugi"/>
        <family val="2"/>
      </rPr>
      <t xml:space="preserve"> "Petite Ruche" (100% Syrah)</t>
    </r>
  </si>
  <si>
    <t>TOTAL € TTC</t>
  </si>
  <si>
    <t>TOTAL HT</t>
  </si>
  <si>
    <t>EXCELLENCE</t>
  </si>
  <si>
    <t>PRESTIGE</t>
  </si>
  <si>
    <t>TRADITION</t>
  </si>
  <si>
    <r>
      <t xml:space="preserve">COTES DU RHONE </t>
    </r>
    <r>
      <rPr>
        <sz val="8"/>
        <rFont val="Gadugi"/>
        <family val="2"/>
      </rPr>
      <t>"Adunatio" (Grenache blanc, Viognier Roussanne)</t>
    </r>
  </si>
  <si>
    <r>
      <t xml:space="preserve">SAINT-JOSEPH </t>
    </r>
    <r>
      <rPr>
        <sz val="8"/>
        <rFont val="Gadugi"/>
        <family val="2"/>
      </rPr>
      <t>"Deschants" (100% Marsanne)</t>
    </r>
  </si>
  <si>
    <r>
      <t xml:space="preserve">COTES DU RHONE </t>
    </r>
    <r>
      <rPr>
        <sz val="8"/>
        <rFont val="Gadugi"/>
        <family val="2"/>
      </rPr>
      <t>"Belleruche" (Grenache blanc, Viognier, Clairette, Bourboulenc, Roussanne)</t>
    </r>
  </si>
  <si>
    <t>ALCHIMIE</t>
  </si>
  <si>
    <r>
      <t xml:space="preserve">IGP COLLINES RHODANIENNES </t>
    </r>
    <r>
      <rPr>
        <sz val="8"/>
        <rFont val="Gadugi"/>
        <family val="2"/>
      </rPr>
      <t>"Combe Pilate Les Lognards" (100% Viognier)</t>
    </r>
  </si>
  <si>
    <r>
      <t xml:space="preserve">IGP COLLINES RHODANIENNES </t>
    </r>
    <r>
      <rPr>
        <sz val="8"/>
        <rFont val="Gadugi"/>
        <family val="2"/>
      </rPr>
      <t>"Combe Pilate" (100% Chasselas)</t>
    </r>
  </si>
  <si>
    <r>
      <t xml:space="preserve">VIN DOUX </t>
    </r>
    <r>
      <rPr>
        <sz val="8"/>
        <rFont val="Gadugi"/>
        <family val="2"/>
      </rPr>
      <t xml:space="preserve">"Combe Pilate Les Coufis" (100% Viognier) </t>
    </r>
    <r>
      <rPr>
        <b/>
        <u/>
        <sz val="8"/>
        <rFont val="Gadugi"/>
        <family val="2"/>
      </rPr>
      <t>37,5cl</t>
    </r>
  </si>
  <si>
    <t>VALLEE DU RHÔNE - M. CHAPOUTIER</t>
  </si>
  <si>
    <r>
      <t>HERMITAGE  "</t>
    </r>
    <r>
      <rPr>
        <sz val="8"/>
        <rFont val="Gadugi"/>
        <family val="2"/>
      </rPr>
      <t xml:space="preserve">Monier de la Sizeranne" (100% Syrah)                             </t>
    </r>
    <r>
      <rPr>
        <sz val="8"/>
        <color rgb="FFFF0000"/>
        <rFont val="Gadugi"/>
        <family val="2"/>
      </rPr>
      <t xml:space="preserve"> </t>
    </r>
  </si>
  <si>
    <r>
      <t>CHATEAUNEUF-DU-PAPE  "</t>
    </r>
    <r>
      <rPr>
        <sz val="8"/>
        <rFont val="Gadugi"/>
        <family val="2"/>
      </rPr>
      <t xml:space="preserve">Pie VI" (Grenache, Syrah)                             </t>
    </r>
    <r>
      <rPr>
        <sz val="8"/>
        <color rgb="FFFF0000"/>
        <rFont val="Gadugi"/>
        <family val="2"/>
      </rPr>
      <t xml:space="preserve"> </t>
    </r>
  </si>
  <si>
    <r>
      <t xml:space="preserve">CORNAS  </t>
    </r>
    <r>
      <rPr>
        <sz val="8"/>
        <rFont val="Gadugi"/>
        <family val="2"/>
      </rPr>
      <t xml:space="preserve">"Temenos" (100% Syrah)                             </t>
    </r>
    <r>
      <rPr>
        <sz val="8"/>
        <color rgb="FFFF0000"/>
        <rFont val="Gadugi"/>
        <family val="2"/>
      </rPr>
      <t xml:space="preserve"> </t>
    </r>
  </si>
  <si>
    <r>
      <t>CROZES-HERMITAGE  "</t>
    </r>
    <r>
      <rPr>
        <sz val="8"/>
        <rFont val="Gadugi"/>
        <family val="2"/>
      </rPr>
      <t xml:space="preserve">Sicamor" (100% Syrah)                             </t>
    </r>
    <r>
      <rPr>
        <sz val="8"/>
        <color rgb="FFFF0000"/>
        <rFont val="Gadugi"/>
        <family val="2"/>
      </rPr>
      <t xml:space="preserve"> </t>
    </r>
  </si>
  <si>
    <r>
      <t xml:space="preserve">GIGONDAS </t>
    </r>
    <r>
      <rPr>
        <sz val="8"/>
        <rFont val="Gadugi"/>
        <family val="2"/>
      </rPr>
      <t>"Les Jocasses" (Grenache, Syrah, Mourvèdre)</t>
    </r>
  </si>
  <si>
    <r>
      <t xml:space="preserve">VACQUEYRAS </t>
    </r>
    <r>
      <rPr>
        <sz val="8"/>
        <rFont val="Gadugi"/>
        <family val="2"/>
      </rPr>
      <t>"Avarum" (Grenache, Mourvèdre)</t>
    </r>
  </si>
  <si>
    <r>
      <t xml:space="preserve">RASTEAU </t>
    </r>
    <r>
      <rPr>
        <sz val="8"/>
        <rFont val="Gadugi"/>
        <family val="2"/>
      </rPr>
      <t>"Les Gadilles" (Grenache, Syrah)</t>
    </r>
  </si>
  <si>
    <r>
      <t xml:space="preserve">COTES DU RHONE </t>
    </r>
    <r>
      <rPr>
        <sz val="8"/>
        <rFont val="Gadugi"/>
        <family val="2"/>
      </rPr>
      <t>"Belleruche" (Grenache, Syrah)</t>
    </r>
  </si>
  <si>
    <r>
      <t xml:space="preserve">LUBERON </t>
    </r>
    <r>
      <rPr>
        <sz val="8"/>
        <rFont val="Gadugi"/>
        <family val="2"/>
      </rPr>
      <t>"La Ciboise" (Grenache, Syrah)</t>
    </r>
  </si>
  <si>
    <r>
      <t xml:space="preserve">LUBERON </t>
    </r>
    <r>
      <rPr>
        <sz val="8"/>
        <rFont val="Gadugi"/>
        <family val="2"/>
      </rPr>
      <t>"La Ciboise" (Grenache blanc, Vermentino, Viognier, Roussanne)</t>
    </r>
  </si>
  <si>
    <r>
      <t xml:space="preserve">COSTIERES DE NIMES </t>
    </r>
    <r>
      <rPr>
        <sz val="8"/>
        <rFont val="Gadugi"/>
        <family val="2"/>
      </rPr>
      <t>"La Ciboise" (Grenache, Syrah, Mourvèdre, Cinsault, Carignan)</t>
    </r>
  </si>
  <si>
    <r>
      <t xml:space="preserve">CORNAS </t>
    </r>
    <r>
      <rPr>
        <sz val="8"/>
        <rFont val="Gadugi"/>
        <family val="2"/>
      </rPr>
      <t>"Cerasinus" (100% Syrah)</t>
    </r>
  </si>
  <si>
    <r>
      <t xml:space="preserve">CHATEAUNEUF-DU-PAPE </t>
    </r>
    <r>
      <rPr>
        <sz val="8"/>
        <rFont val="Gadugi"/>
        <family val="2"/>
      </rPr>
      <t>"Facélie" (Grenache)</t>
    </r>
  </si>
  <si>
    <r>
      <t xml:space="preserve">COTES DU RHONE </t>
    </r>
    <r>
      <rPr>
        <sz val="8"/>
        <rFont val="Gadugi"/>
        <family val="2"/>
      </rPr>
      <t>"Adunatio" (Grenache, Syrah)</t>
    </r>
  </si>
  <si>
    <r>
      <rPr>
        <i/>
        <u/>
        <sz val="10"/>
        <rFont val="Gadugi"/>
        <family val="2"/>
      </rPr>
      <t xml:space="preserve">Offre valable jusqu'au 31.12.2023
</t>
    </r>
    <r>
      <rPr>
        <i/>
        <sz val="8"/>
        <rFont val="Gadugi"/>
        <family val="2"/>
      </rPr>
      <t>(dans la limite des stocks diponibles - en cas de changement de millésime, expédition du millésime suivant)</t>
    </r>
  </si>
  <si>
    <t>LES RENCONTRES M. CHAPOUTIER</t>
  </si>
  <si>
    <t>ANNE-SOPHIE PIC &amp; MICHEL CHAPOUTIER</t>
  </si>
  <si>
    <r>
      <t xml:space="preserve">SAINT-PERAY </t>
    </r>
    <r>
      <rPr>
        <sz val="8"/>
        <rFont val="Gadugi"/>
        <family val="2"/>
      </rPr>
      <t xml:space="preserve">"PIC &amp; Chapoutier" (100% Marsanne) </t>
    </r>
  </si>
  <si>
    <r>
      <t xml:space="preserve">CÔTES DU RHÔNE </t>
    </r>
    <r>
      <rPr>
        <sz val="8"/>
        <rFont val="Gadugi"/>
        <family val="2"/>
      </rPr>
      <t xml:space="preserve">"PIC &amp; Chapoutier" (Grenache, Syrah) </t>
    </r>
  </si>
  <si>
    <r>
      <t xml:space="preserve">CORNAS </t>
    </r>
    <r>
      <rPr>
        <sz val="8"/>
        <rFont val="Gadugi"/>
        <family val="2"/>
      </rPr>
      <t xml:space="preserve">" PIC &amp; Chapoutier" (100% Syrah) </t>
    </r>
  </si>
  <si>
    <t>YANNICK ALLENO &amp; MICHEL CHAPOUTIER</t>
  </si>
  <si>
    <r>
      <t xml:space="preserve">SAINT-JOSEPH </t>
    </r>
    <r>
      <rPr>
        <sz val="8"/>
        <rFont val="Gadugi"/>
        <family val="2"/>
      </rPr>
      <t xml:space="preserve">"ALLENO &amp; Chapoutier, Croix de Chabot" (100% Marsanne) </t>
    </r>
  </si>
  <si>
    <r>
      <t xml:space="preserve">CÔTES DU RHÔNE </t>
    </r>
    <r>
      <rPr>
        <sz val="8"/>
        <rFont val="Gadugi"/>
        <family val="2"/>
      </rPr>
      <t xml:space="preserve">"ALLENO &amp; Chapoutier" (Grenache, Syrah) </t>
    </r>
  </si>
  <si>
    <r>
      <t xml:space="preserve">SAINT-JOSEPH </t>
    </r>
    <r>
      <rPr>
        <sz val="8"/>
        <rFont val="Gadugi"/>
        <family val="2"/>
      </rPr>
      <t xml:space="preserve">"ALLENO &amp; Chapoutier, Couronne de Chabot" (100% Syrah) </t>
    </r>
  </si>
  <si>
    <r>
      <t xml:space="preserve">CROZES-HERMITAGE </t>
    </r>
    <r>
      <rPr>
        <sz val="8"/>
        <rFont val="Gadugi"/>
        <family val="2"/>
      </rPr>
      <t>"ALLENO &amp; Chapoutier, Guer Van" (100% Syrah)</t>
    </r>
  </si>
  <si>
    <t>JOSEPH VIOLA &amp; MICHEL CHAPOUTIER</t>
  </si>
  <si>
    <r>
      <t xml:space="preserve">CÔTES DU RHÔNE </t>
    </r>
    <r>
      <rPr>
        <sz val="8"/>
        <rFont val="Gadugi"/>
        <family val="2"/>
      </rPr>
      <t>"Joseph Viola et Michel Chapoutier" (Grenache et Syrah)</t>
    </r>
  </si>
  <si>
    <r>
      <rPr>
        <b/>
        <i/>
        <u/>
        <sz val="10"/>
        <rFont val="Gadugi"/>
        <family val="2"/>
      </rPr>
      <t xml:space="preserve">Franco de port </t>
    </r>
    <r>
      <rPr>
        <i/>
        <sz val="10"/>
        <rFont val="Gadugi"/>
        <family val="2"/>
      </rPr>
      <t xml:space="preserve">:  </t>
    </r>
    <r>
      <rPr>
        <sz val="10"/>
        <rFont val="Gadugi"/>
        <family val="2"/>
      </rPr>
      <t>à partir de 36 bouteilles ou 600€ TTC de commande 
Commande par carton de 6 d'une même référence uniquement</t>
    </r>
    <r>
      <rPr>
        <b/>
        <sz val="8"/>
        <rFont val="Gadugi"/>
        <family val="2"/>
      </rPr>
      <t xml:space="preserve">
</t>
    </r>
    <r>
      <rPr>
        <sz val="10"/>
        <rFont val="Gadugi"/>
        <family val="2"/>
      </rPr>
      <t xml:space="preserve">
Marc BONDROIT</t>
    </r>
    <r>
      <rPr>
        <b/>
        <sz val="9"/>
        <rFont val="Gadugi"/>
        <family val="2"/>
      </rPr>
      <t xml:space="preserve"> - 06.08.72.96.74 // marc@laboutiquedescse.com</t>
    </r>
  </si>
  <si>
    <t>PROFITEZ D'UNE OFFRE CSE EXCEPTIONNELLE</t>
  </si>
  <si>
    <t>MARIUS</t>
  </si>
  <si>
    <r>
      <t xml:space="preserve">IGP COLLINES RHODANIENNES </t>
    </r>
    <r>
      <rPr>
        <sz val="8"/>
        <rFont val="Gadugi"/>
        <family val="2"/>
      </rPr>
      <t>"Avenue de la Gare" (100% Marsanne)</t>
    </r>
  </si>
  <si>
    <r>
      <t xml:space="preserve">IGP PAYS D'OC </t>
    </r>
    <r>
      <rPr>
        <sz val="8"/>
        <rFont val="Gadugi"/>
        <family val="2"/>
      </rPr>
      <t>"Marius" (100% Viognier)</t>
    </r>
  </si>
  <si>
    <r>
      <t xml:space="preserve">IGP PAYS D'OC </t>
    </r>
    <r>
      <rPr>
        <sz val="8"/>
        <rFont val="Gadugi"/>
        <family val="2"/>
      </rPr>
      <t>"Marius" (100% Vermentino)</t>
    </r>
  </si>
  <si>
    <r>
      <t xml:space="preserve">IGP COLLINES RHODANIENNES </t>
    </r>
    <r>
      <rPr>
        <sz val="8"/>
        <rFont val="Gadugi"/>
        <family val="2"/>
      </rPr>
      <t>"Avenue de la Gare" (100% Syrah)</t>
    </r>
  </si>
  <si>
    <r>
      <t xml:space="preserve">IGP PAYS D'OC </t>
    </r>
    <r>
      <rPr>
        <sz val="8"/>
        <rFont val="Gadugi"/>
        <family val="2"/>
      </rPr>
      <t>"Marius" (100% Grenache)</t>
    </r>
  </si>
  <si>
    <r>
      <t xml:space="preserve">IGP PAYS D'OC </t>
    </r>
    <r>
      <rPr>
        <sz val="8"/>
        <rFont val="Gadugi"/>
        <family val="2"/>
      </rPr>
      <t>"Marius" (Grenache, Syrah)</t>
    </r>
  </si>
  <si>
    <t>VINS ROSES</t>
  </si>
  <si>
    <r>
      <t xml:space="preserve">IGP PAYS D'OC </t>
    </r>
    <r>
      <rPr>
        <sz val="8"/>
        <rFont val="Gadugi"/>
        <family val="2"/>
      </rPr>
      <t>"Marius" (Grenache, Cinsault, Syrah)</t>
    </r>
  </si>
  <si>
    <r>
      <t xml:space="preserve">SAINT-JOSEPH </t>
    </r>
    <r>
      <rPr>
        <sz val="8"/>
        <rFont val="Gadugi"/>
        <family val="2"/>
      </rPr>
      <t>"Deschants" (100% Syrah)</t>
    </r>
  </si>
  <si>
    <t>Nb btles (x6)</t>
  </si>
  <si>
    <t>NOS SELECTIONS PARCELLAIRES - Remise Limitée à -15%</t>
  </si>
  <si>
    <r>
      <t xml:space="preserve">ERMITAGE </t>
    </r>
    <r>
      <rPr>
        <sz val="8"/>
        <rFont val="Gadugi"/>
        <family val="2"/>
      </rPr>
      <t>"De l'Orée" (100% Marsanne)</t>
    </r>
  </si>
  <si>
    <r>
      <t xml:space="preserve">ERMITAGE </t>
    </r>
    <r>
      <rPr>
        <sz val="8"/>
        <rFont val="Gadugi"/>
        <family val="2"/>
      </rPr>
      <t>"L'Ermite" (100% Marsanne)</t>
    </r>
  </si>
  <si>
    <r>
      <t xml:space="preserve">ERMITAGE </t>
    </r>
    <r>
      <rPr>
        <sz val="8"/>
        <rFont val="Gadugi"/>
        <family val="2"/>
      </rPr>
      <t>"Le Méal" (100% Marsanne)</t>
    </r>
  </si>
  <si>
    <r>
      <t xml:space="preserve">SAINT-JOSEPH </t>
    </r>
    <r>
      <rPr>
        <sz val="8"/>
        <rFont val="Gadugi"/>
        <family val="2"/>
      </rPr>
      <t>"Les Granits" (100% Marsanne)</t>
    </r>
  </si>
  <si>
    <r>
      <t xml:space="preserve">CONDRIEU </t>
    </r>
    <r>
      <rPr>
        <sz val="8"/>
        <rFont val="Gadugi"/>
        <family val="2"/>
      </rPr>
      <t xml:space="preserve">"Coteaux de Chéry" (100% Viognier) </t>
    </r>
  </si>
  <si>
    <r>
      <t xml:space="preserve">ERMITAGE </t>
    </r>
    <r>
      <rPr>
        <sz val="8"/>
        <rFont val="Gadugi"/>
        <family val="2"/>
      </rPr>
      <t xml:space="preserve">"Vin de Paille" </t>
    </r>
    <r>
      <rPr>
        <b/>
        <u/>
        <sz val="8"/>
        <rFont val="Gadugi"/>
        <family val="2"/>
      </rPr>
      <t>37,5cl</t>
    </r>
    <r>
      <rPr>
        <b/>
        <sz val="8"/>
        <rFont val="Gadugi"/>
        <family val="2"/>
      </rPr>
      <t xml:space="preserve"> </t>
    </r>
  </si>
  <si>
    <r>
      <t xml:space="preserve">ERMITAGE </t>
    </r>
    <r>
      <rPr>
        <sz val="8"/>
        <rFont val="Gadugi"/>
        <family val="2"/>
      </rPr>
      <t>"Le Pavillon" (100% Syrah)</t>
    </r>
    <r>
      <rPr>
        <b/>
        <sz val="8"/>
        <rFont val="Gadugi"/>
        <family val="2"/>
      </rPr>
      <t xml:space="preserve"> </t>
    </r>
  </si>
  <si>
    <r>
      <t xml:space="preserve">ERMITAGE </t>
    </r>
    <r>
      <rPr>
        <sz val="8"/>
        <rFont val="Gadugi"/>
        <family val="2"/>
      </rPr>
      <t xml:space="preserve">"L'Ermite" (100% Syrah) </t>
    </r>
  </si>
  <si>
    <r>
      <t xml:space="preserve">ERMITAGE </t>
    </r>
    <r>
      <rPr>
        <sz val="8"/>
        <rFont val="Gadugi"/>
        <family val="2"/>
      </rPr>
      <t xml:space="preserve">"Les Greffieux" (100% Syrah) </t>
    </r>
  </si>
  <si>
    <r>
      <t xml:space="preserve">ERMITAGE </t>
    </r>
    <r>
      <rPr>
        <sz val="8"/>
        <rFont val="Gadugi"/>
        <family val="2"/>
      </rPr>
      <t xml:space="preserve">"Le Méal" (100% Syrah) </t>
    </r>
  </si>
  <si>
    <r>
      <t xml:space="preserve">CÔTE-RÔTIE </t>
    </r>
    <r>
      <rPr>
        <sz val="8"/>
        <rFont val="Gadugi"/>
        <family val="2"/>
      </rPr>
      <t xml:space="preserve">"La Mordorée" (100% Syrah) </t>
    </r>
  </si>
  <si>
    <r>
      <t xml:space="preserve">CÔTE-RÔTIE </t>
    </r>
    <r>
      <rPr>
        <sz val="8"/>
        <rFont val="Gadugi"/>
        <family val="2"/>
      </rPr>
      <t xml:space="preserve">"Neve" (100% Syrah) </t>
    </r>
  </si>
  <si>
    <r>
      <t xml:space="preserve">SAINT-JOSEPH </t>
    </r>
    <r>
      <rPr>
        <sz val="8"/>
        <rFont val="Gadugi"/>
        <family val="2"/>
      </rPr>
      <t>" Le Clos " (100% Syrah)</t>
    </r>
  </si>
  <si>
    <r>
      <t xml:space="preserve">SAINT-JOSEPH </t>
    </r>
    <r>
      <rPr>
        <sz val="8"/>
        <rFont val="Gadugi"/>
        <family val="2"/>
      </rPr>
      <t>" Les Granits" (100% Syrah)</t>
    </r>
  </si>
  <si>
    <r>
      <t xml:space="preserve">CROZES-ERMITAGE </t>
    </r>
    <r>
      <rPr>
        <sz val="8"/>
        <rFont val="Gadugi"/>
        <family val="2"/>
      </rPr>
      <t xml:space="preserve">"Les Varonniers" (100% Syrah) </t>
    </r>
  </si>
  <si>
    <r>
      <t xml:space="preserve">CHATEAUNEUF-DU-PAPE </t>
    </r>
    <r>
      <rPr>
        <sz val="8"/>
        <rFont val="Gadugi"/>
        <family val="2"/>
      </rPr>
      <t>"Barbe Rac" (100% Syrah)</t>
    </r>
  </si>
  <si>
    <r>
      <t xml:space="preserve">CHATEAUNEUF-DU-PAPE </t>
    </r>
    <r>
      <rPr>
        <sz val="8"/>
        <rFont val="Gadugi"/>
        <family val="2"/>
      </rPr>
      <t xml:space="preserve">"Croix de Bois" (100% Syrah) </t>
    </r>
  </si>
  <si>
    <r>
      <t xml:space="preserve">CROZES-HERMITAGE </t>
    </r>
    <r>
      <rPr>
        <sz val="8"/>
        <rFont val="Gadugi"/>
        <family val="2"/>
      </rPr>
      <t>"Les Meysonniers"</t>
    </r>
  </si>
  <si>
    <t>SAINT-ETIENNE</t>
  </si>
  <si>
    <r>
      <t xml:space="preserve">COTES DU RHÔNE </t>
    </r>
    <r>
      <rPr>
        <sz val="8"/>
        <rFont val="Gadugi"/>
        <family val="2"/>
      </rPr>
      <t xml:space="preserve">"Les Abelhas" </t>
    </r>
  </si>
  <si>
    <r>
      <t xml:space="preserve">COSTIERES DE NIMES </t>
    </r>
    <r>
      <rPr>
        <sz val="8"/>
        <rFont val="Gadugi"/>
        <family val="2"/>
      </rPr>
      <t>"Le Caprea"</t>
    </r>
    <r>
      <rPr>
        <b/>
        <sz val="8"/>
        <rFont val="Gadugi"/>
        <family val="2"/>
      </rPr>
      <t xml:space="preserve"> - </t>
    </r>
    <r>
      <rPr>
        <b/>
        <sz val="8"/>
        <color rgb="FFC00000"/>
        <rFont val="Gadugi"/>
        <family val="2"/>
      </rPr>
      <t>Offre remisée -30%</t>
    </r>
  </si>
  <si>
    <t>TRENEL</t>
  </si>
  <si>
    <r>
      <t xml:space="preserve">MÂCON-CHARNAY </t>
    </r>
    <r>
      <rPr>
        <sz val="8"/>
        <rFont val="Gadugi"/>
        <family val="2"/>
      </rPr>
      <t xml:space="preserve">"Clos de Champgrenon" </t>
    </r>
    <r>
      <rPr>
        <b/>
        <sz val="8"/>
        <rFont val="Gadugi"/>
        <family val="2"/>
      </rPr>
      <t xml:space="preserve">- </t>
    </r>
    <r>
      <rPr>
        <b/>
        <sz val="8"/>
        <color rgb="FFC00000"/>
        <rFont val="Gadugi"/>
        <family val="2"/>
      </rPr>
      <t>Offre limitée à -15%</t>
    </r>
  </si>
  <si>
    <r>
      <t>SAINT-PERAY "</t>
    </r>
    <r>
      <rPr>
        <sz val="8"/>
        <rFont val="Gadugi"/>
        <family val="2"/>
      </rPr>
      <t xml:space="preserve">PIC &amp; Chapoutier, Lieu-dit Payrolles" (100% Marsanne) - </t>
    </r>
    <r>
      <rPr>
        <b/>
        <sz val="8"/>
        <color rgb="FFC00000"/>
        <rFont val="Gadugi"/>
        <family val="2"/>
      </rPr>
      <t>Remise limitée à 15%</t>
    </r>
  </si>
  <si>
    <r>
      <t xml:space="preserve">CÔTES DU RHÔNE VILLAGES LAUDUN </t>
    </r>
    <r>
      <rPr>
        <sz val="8"/>
        <rFont val="Gadugi"/>
        <family val="2"/>
      </rPr>
      <t>"Joseph Viola et Michel Chapoutier" (Grenache blanc, Roussanne, Viognier)</t>
    </r>
  </si>
  <si>
    <t>P.U -20% TTC</t>
  </si>
  <si>
    <t xml:space="preserve">P.U -20% MagnumTTC </t>
  </si>
  <si>
    <r>
      <t xml:space="preserve">FLEURIE LA LEVRATTIERE </t>
    </r>
    <r>
      <rPr>
        <sz val="8"/>
        <rFont val="Gadugi"/>
        <family val="2"/>
      </rPr>
      <t>"Joseph Viola et Michel Chapoutier" (Gamay)</t>
    </r>
  </si>
  <si>
    <t xml:space="preserve">Offre valable jusqu'au 31/05/2024, dans la limite des stocks disponibles.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</si>
</sst>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464B3E"/>
      <name val="Yu Gothic"/>
      <family val="2"/>
    </font>
    <font>
      <sz val="16"/>
      <color rgb="FF464B3E"/>
      <name val="Yu Gothic"/>
      <family val="2"/>
    </font>
    <font>
      <b/>
      <i/>
      <sz val="11"/>
      <name val="Gadugi"/>
      <family val="2"/>
    </font>
    <font>
      <sz val="10"/>
      <name val="Arial"/>
      <family val="2"/>
    </font>
    <font>
      <b/>
      <sz val="8"/>
      <name val="Gadugi"/>
      <family val="2"/>
    </font>
    <font>
      <sz val="8"/>
      <name val="Gadugi"/>
      <family val="2"/>
    </font>
    <font>
      <sz val="8"/>
      <color rgb="FFFF0000"/>
      <name val="Gadugi"/>
      <family val="2"/>
    </font>
    <font>
      <b/>
      <sz val="9"/>
      <name val="Gadugi"/>
      <family val="2"/>
    </font>
    <font>
      <sz val="8"/>
      <color theme="1"/>
      <name val="Gadugi"/>
      <family val="2"/>
    </font>
    <font>
      <b/>
      <sz val="9"/>
      <color rgb="FFFF0000"/>
      <name val="Gadugi"/>
      <family val="2"/>
    </font>
    <font>
      <sz val="9"/>
      <color theme="1"/>
      <name val="Gadugi"/>
      <family val="2"/>
    </font>
    <font>
      <b/>
      <sz val="9"/>
      <color theme="1"/>
      <name val="Gadugi"/>
      <family val="2"/>
    </font>
    <font>
      <b/>
      <sz val="8"/>
      <color theme="1"/>
      <name val="Gadugi"/>
      <family val="2"/>
    </font>
    <font>
      <i/>
      <sz val="10"/>
      <name val="Gadugi"/>
      <family val="2"/>
    </font>
    <font>
      <i/>
      <u/>
      <sz val="10"/>
      <name val="Gadugi"/>
      <family val="2"/>
    </font>
    <font>
      <i/>
      <sz val="8"/>
      <name val="Gadugi"/>
      <family val="2"/>
    </font>
    <font>
      <b/>
      <i/>
      <u/>
      <sz val="10"/>
      <name val="Gadugi"/>
      <family val="2"/>
    </font>
    <font>
      <sz val="10"/>
      <name val="Gadugi"/>
      <family val="2"/>
    </font>
    <font>
      <b/>
      <i/>
      <sz val="10"/>
      <color theme="1"/>
      <name val="Calibri"/>
      <family val="2"/>
      <scheme val="minor"/>
    </font>
    <font>
      <b/>
      <u/>
      <sz val="8"/>
      <name val="Gadugi"/>
      <family val="2"/>
    </font>
    <font>
      <b/>
      <sz val="12"/>
      <color theme="0"/>
      <name val="Segoe UI"/>
      <family val="2"/>
    </font>
    <font>
      <b/>
      <sz val="10"/>
      <color rgb="FF464B3E"/>
      <name val="Gadugi"/>
      <family val="2"/>
    </font>
    <font>
      <b/>
      <sz val="11"/>
      <color theme="0"/>
      <name val="Gadugi"/>
      <family val="2"/>
    </font>
    <font>
      <b/>
      <sz val="10"/>
      <name val="Gadugi"/>
      <family val="2"/>
    </font>
    <font>
      <sz val="10"/>
      <color theme="1"/>
      <name val="Calibri"/>
      <family val="2"/>
      <scheme val="minor"/>
    </font>
    <font>
      <b/>
      <sz val="10"/>
      <color theme="0"/>
      <name val="Gadugi"/>
      <family val="2"/>
    </font>
    <font>
      <b/>
      <sz val="11"/>
      <color rgb="FF464B3E"/>
      <name val="Gadugi"/>
      <family val="2"/>
    </font>
    <font>
      <strike/>
      <sz val="8"/>
      <color theme="1"/>
      <name val="Gadugi"/>
      <family val="2"/>
    </font>
    <font>
      <b/>
      <sz val="8"/>
      <color rgb="FFC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64B3E"/>
        <bgColor indexed="64"/>
      </patternFill>
    </fill>
    <fill>
      <patternFill patternType="solid">
        <fgColor rgb="FFF2F2F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rgb="FF464B3E"/>
      </top>
      <bottom style="medium">
        <color rgb="FF464B3E"/>
      </bottom>
      <diagonal/>
    </border>
    <border>
      <left style="medium">
        <color rgb="FF464B3E"/>
      </left>
      <right/>
      <top style="medium">
        <color rgb="FF464B3E"/>
      </top>
      <bottom style="medium">
        <color rgb="FF464B3E"/>
      </bottom>
      <diagonal/>
    </border>
    <border>
      <left/>
      <right/>
      <top style="medium">
        <color rgb="FF464B3E"/>
      </top>
      <bottom style="medium">
        <color rgb="FF464B3E"/>
      </bottom>
      <diagonal/>
    </border>
    <border>
      <left/>
      <right style="medium">
        <color rgb="FF464B3E"/>
      </right>
      <top style="medium">
        <color rgb="FF464B3E"/>
      </top>
      <bottom style="medium">
        <color rgb="FF464B3E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rgb="FF464B3E"/>
      </left>
      <right style="thin">
        <color rgb="FF464B3E"/>
      </right>
      <top style="thin">
        <color rgb="FF464B3E"/>
      </top>
      <bottom style="thin">
        <color rgb="FF464B3E"/>
      </bottom>
      <diagonal/>
    </border>
    <border>
      <left style="medium">
        <color rgb="FF464B3E"/>
      </left>
      <right style="thin">
        <color rgb="FF464B3E"/>
      </right>
      <top style="medium">
        <color rgb="FF464B3E"/>
      </top>
      <bottom style="thin">
        <color rgb="FF464B3E"/>
      </bottom>
      <diagonal/>
    </border>
    <border>
      <left style="thin">
        <color rgb="FF464B3E"/>
      </left>
      <right style="thin">
        <color rgb="FF464B3E"/>
      </right>
      <top style="medium">
        <color rgb="FF464B3E"/>
      </top>
      <bottom style="thin">
        <color rgb="FF464B3E"/>
      </bottom>
      <diagonal/>
    </border>
    <border>
      <left style="thin">
        <color rgb="FF464B3E"/>
      </left>
      <right style="medium">
        <color rgb="FF464B3E"/>
      </right>
      <top style="medium">
        <color rgb="FF464B3E"/>
      </top>
      <bottom style="thin">
        <color rgb="FF464B3E"/>
      </bottom>
      <diagonal/>
    </border>
    <border>
      <left style="medium">
        <color rgb="FF464B3E"/>
      </left>
      <right style="thin">
        <color rgb="FF464B3E"/>
      </right>
      <top style="thin">
        <color rgb="FF464B3E"/>
      </top>
      <bottom style="thin">
        <color rgb="FF464B3E"/>
      </bottom>
      <diagonal/>
    </border>
    <border>
      <left style="thin">
        <color rgb="FF464B3E"/>
      </left>
      <right style="medium">
        <color rgb="FF464B3E"/>
      </right>
      <top style="thin">
        <color rgb="FF464B3E"/>
      </top>
      <bottom style="thin">
        <color rgb="FF464B3E"/>
      </bottom>
      <diagonal/>
    </border>
    <border>
      <left style="medium">
        <color rgb="FF464B3E"/>
      </left>
      <right style="thin">
        <color rgb="FF464B3E"/>
      </right>
      <top style="thin">
        <color rgb="FF464B3E"/>
      </top>
      <bottom style="medium">
        <color rgb="FF464B3E"/>
      </bottom>
      <diagonal/>
    </border>
    <border>
      <left style="thin">
        <color rgb="FF464B3E"/>
      </left>
      <right style="thin">
        <color rgb="FF464B3E"/>
      </right>
      <top style="thin">
        <color rgb="FF464B3E"/>
      </top>
      <bottom style="medium">
        <color rgb="FF464B3E"/>
      </bottom>
      <diagonal/>
    </border>
    <border>
      <left style="thin">
        <color rgb="FF464B3E"/>
      </left>
      <right style="medium">
        <color rgb="FF464B3E"/>
      </right>
      <top style="thin">
        <color rgb="FF464B3E"/>
      </top>
      <bottom style="medium">
        <color rgb="FF464B3E"/>
      </bottom>
      <diagonal/>
    </border>
    <border>
      <left style="medium">
        <color rgb="FF464B3E"/>
      </left>
      <right style="thin">
        <color rgb="FF464B3E"/>
      </right>
      <top style="medium">
        <color rgb="FF464B3E"/>
      </top>
      <bottom style="medium">
        <color rgb="FF464B3E"/>
      </bottom>
      <diagonal/>
    </border>
    <border>
      <left style="thin">
        <color rgb="FF464B3E"/>
      </left>
      <right style="thin">
        <color rgb="FF464B3E"/>
      </right>
      <top style="medium">
        <color rgb="FF464B3E"/>
      </top>
      <bottom style="medium">
        <color rgb="FF464B3E"/>
      </bottom>
      <diagonal/>
    </border>
    <border>
      <left style="thin">
        <color rgb="FF464B3E"/>
      </left>
      <right style="medium">
        <color rgb="FF464B3E"/>
      </right>
      <top style="medium">
        <color rgb="FF464B3E"/>
      </top>
      <bottom style="medium">
        <color rgb="FF464B3E"/>
      </bottom>
      <diagonal/>
    </border>
    <border>
      <left style="medium">
        <color rgb="FF464B3E"/>
      </left>
      <right/>
      <top/>
      <bottom style="medium">
        <color rgb="FF464B3E"/>
      </bottom>
      <diagonal/>
    </border>
    <border>
      <left/>
      <right/>
      <top/>
      <bottom style="medium">
        <color rgb="FF464B3E"/>
      </bottom>
      <diagonal/>
    </border>
    <border>
      <left/>
      <right style="medium">
        <color rgb="FF464B3E"/>
      </right>
      <top/>
      <bottom style="medium">
        <color rgb="FF464B3E"/>
      </bottom>
      <diagonal/>
    </border>
    <border>
      <left style="medium">
        <color rgb="FF464B3E"/>
      </left>
      <right style="thin">
        <color rgb="FF464B3E"/>
      </right>
      <top/>
      <bottom style="medium">
        <color rgb="FF464B3E"/>
      </bottom>
      <diagonal/>
    </border>
    <border>
      <left style="thin">
        <color rgb="FF464B3E"/>
      </left>
      <right style="thin">
        <color rgb="FF464B3E"/>
      </right>
      <top/>
      <bottom style="medium">
        <color rgb="FF464B3E"/>
      </bottom>
      <diagonal/>
    </border>
    <border>
      <left style="thin">
        <color rgb="FF464B3E"/>
      </left>
      <right style="medium">
        <color rgb="FF464B3E"/>
      </right>
      <top/>
      <bottom style="medium">
        <color rgb="FF464B3E"/>
      </bottom>
      <diagonal/>
    </border>
    <border>
      <left style="medium">
        <color rgb="FF464B3E"/>
      </left>
      <right style="thin">
        <color indexed="64"/>
      </right>
      <top style="medium">
        <color rgb="FF464B3E"/>
      </top>
      <bottom style="medium">
        <color rgb="FF464B3E"/>
      </bottom>
      <diagonal/>
    </border>
    <border>
      <left style="thin">
        <color indexed="64"/>
      </left>
      <right style="medium">
        <color rgb="FF464B3E"/>
      </right>
      <top style="medium">
        <color rgb="FF464B3E"/>
      </top>
      <bottom style="medium">
        <color rgb="FF464B3E"/>
      </bottom>
      <diagonal/>
    </border>
  </borders>
  <cellStyleXfs count="2">
    <xf numFmtId="0" fontId="0" fillId="0" borderId="0"/>
    <xf numFmtId="0" fontId="5" fillId="0" borderId="0"/>
  </cellStyleXfs>
  <cellXfs count="108">
    <xf numFmtId="0" fontId="0" fillId="0" borderId="0" xfId="0"/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right" vertical="center" wrapText="1"/>
    </xf>
    <xf numFmtId="0" fontId="0" fillId="5" borderId="0" xfId="0" applyFill="1"/>
    <xf numFmtId="0" fontId="3" fillId="5" borderId="0" xfId="0" quotePrefix="1" applyFont="1" applyFill="1" applyAlignment="1">
      <alignment horizontal="center"/>
    </xf>
    <xf numFmtId="0" fontId="22" fillId="6" borderId="1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6" fillId="0" borderId="0" xfId="0" applyFont="1"/>
    <xf numFmtId="0" fontId="6" fillId="5" borderId="0" xfId="1" applyFont="1" applyFill="1" applyAlignment="1">
      <alignment vertical="center" wrapText="1"/>
    </xf>
    <xf numFmtId="0" fontId="9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2" fontId="10" fillId="5" borderId="0" xfId="0" applyNumberFormat="1" applyFont="1" applyFill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2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 applyProtection="1">
      <alignment horizontal="center" vertical="center"/>
      <protection locked="0"/>
    </xf>
    <xf numFmtId="2" fontId="13" fillId="5" borderId="0" xfId="0" applyNumberFormat="1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2" fontId="13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>
      <alignment vertical="center" wrapText="1"/>
    </xf>
    <xf numFmtId="2" fontId="13" fillId="0" borderId="12" xfId="0" applyNumberFormat="1" applyFont="1" applyBorder="1" applyAlignment="1">
      <alignment horizontal="center" vertical="center"/>
    </xf>
    <xf numFmtId="0" fontId="6" fillId="0" borderId="13" xfId="1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2" fontId="13" fillId="0" borderId="15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6" fillId="0" borderId="16" xfId="1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2" fontId="13" fillId="0" borderId="1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center"/>
    </xf>
    <xf numFmtId="2" fontId="20" fillId="0" borderId="24" xfId="0" applyNumberFormat="1" applyFont="1" applyBorder="1" applyAlignment="1">
      <alignment horizontal="center" vertical="center"/>
    </xf>
    <xf numFmtId="165" fontId="29" fillId="0" borderId="9" xfId="0" applyNumberFormat="1" applyFont="1" applyBorder="1" applyAlignment="1">
      <alignment horizontal="center" vertical="center"/>
    </xf>
    <xf numFmtId="165" fontId="29" fillId="0" borderId="7" xfId="0" applyNumberFormat="1" applyFont="1" applyBorder="1" applyAlignment="1">
      <alignment horizontal="center" vertical="center"/>
    </xf>
    <xf numFmtId="165" fontId="29" fillId="0" borderId="14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5" fontId="12" fillId="0" borderId="9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/>
    </xf>
    <xf numFmtId="165" fontId="11" fillId="7" borderId="9" xfId="0" applyNumberFormat="1" applyFont="1" applyFill="1" applyBorder="1" applyAlignment="1">
      <alignment horizontal="center" vertical="center"/>
    </xf>
    <xf numFmtId="165" fontId="11" fillId="7" borderId="7" xfId="0" applyNumberFormat="1" applyFont="1" applyFill="1" applyBorder="1" applyAlignment="1">
      <alignment horizontal="center" vertical="center"/>
    </xf>
    <xf numFmtId="165" fontId="11" fillId="7" borderId="14" xfId="0" applyNumberFormat="1" applyFont="1" applyFill="1" applyBorder="1" applyAlignment="1">
      <alignment horizontal="center" vertical="center"/>
    </xf>
    <xf numFmtId="2" fontId="11" fillId="7" borderId="17" xfId="0" applyNumberFormat="1" applyFont="1" applyFill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2" fontId="11" fillId="7" borderId="7" xfId="0" applyNumberFormat="1" applyFont="1" applyFill="1" applyBorder="1" applyAlignment="1">
      <alignment horizontal="center" vertical="center"/>
    </xf>
    <xf numFmtId="2" fontId="11" fillId="7" borderId="14" xfId="0" applyNumberFormat="1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165" fontId="0" fillId="0" borderId="0" xfId="0" applyNumberFormat="1"/>
    <xf numFmtId="1" fontId="0" fillId="0" borderId="0" xfId="0" applyNumberFormat="1"/>
    <xf numFmtId="164" fontId="29" fillId="0" borderId="17" xfId="0" applyNumberFormat="1" applyFont="1" applyBorder="1" applyAlignment="1">
      <alignment horizontal="center" vertical="center"/>
    </xf>
    <xf numFmtId="164" fontId="29" fillId="0" borderId="9" xfId="0" applyNumberFormat="1" applyFont="1" applyBorder="1" applyAlignment="1">
      <alignment horizontal="center" vertical="center"/>
    </xf>
    <xf numFmtId="164" fontId="29" fillId="0" borderId="7" xfId="0" applyNumberFormat="1" applyFont="1" applyBorder="1" applyAlignment="1">
      <alignment horizontal="center" vertical="center"/>
    </xf>
    <xf numFmtId="164" fontId="29" fillId="0" borderId="14" xfId="0" applyNumberFormat="1" applyFont="1" applyBorder="1" applyAlignment="1">
      <alignment horizontal="center" vertical="center"/>
    </xf>
    <xf numFmtId="164" fontId="11" fillId="7" borderId="17" xfId="0" applyNumberFormat="1" applyFont="1" applyFill="1" applyBorder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1" fillId="7" borderId="9" xfId="0" applyNumberFormat="1" applyFont="1" applyFill="1" applyBorder="1" applyAlignment="1">
      <alignment horizontal="center" vertical="center"/>
    </xf>
    <xf numFmtId="164" fontId="11" fillId="7" borderId="7" xfId="0" applyNumberFormat="1" applyFont="1" applyFill="1" applyBorder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5" fillId="5" borderId="0" xfId="1" applyFont="1" applyFill="1" applyAlignment="1">
      <alignment horizontal="left" vertical="center" wrapText="1"/>
    </xf>
    <xf numFmtId="0" fontId="4" fillId="5" borderId="0" xfId="1" applyFont="1" applyFill="1" applyAlignment="1">
      <alignment horizontal="right" vertical="center" wrapText="1"/>
    </xf>
    <xf numFmtId="0" fontId="24" fillId="6" borderId="22" xfId="1" applyFont="1" applyFill="1" applyBorder="1" applyAlignment="1">
      <alignment horizontal="center" vertical="center" wrapText="1"/>
    </xf>
    <xf numFmtId="0" fontId="24" fillId="6" borderId="23" xfId="1" applyFont="1" applyFill="1" applyBorder="1" applyAlignment="1">
      <alignment horizontal="center" vertical="center" wrapText="1"/>
    </xf>
    <xf numFmtId="0" fontId="15" fillId="5" borderId="0" xfId="1" applyFont="1" applyFill="1" applyAlignment="1">
      <alignment horizontal="left" vertical="center" wrapText="1"/>
    </xf>
    <xf numFmtId="0" fontId="28" fillId="5" borderId="22" xfId="1" applyFont="1" applyFill="1" applyBorder="1" applyAlignment="1">
      <alignment horizontal="center" vertical="center" wrapText="1"/>
    </xf>
    <xf numFmtId="0" fontId="28" fillId="5" borderId="23" xfId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6" xfId="0" applyFont="1" applyFill="1" applyBorder="1" applyAlignment="1">
      <alignment horizontal="left" vertical="center"/>
    </xf>
    <xf numFmtId="0" fontId="27" fillId="4" borderId="5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7" fillId="4" borderId="6" xfId="0" applyFont="1" applyFill="1" applyBorder="1" applyAlignment="1">
      <alignment horizontal="left" vertical="center"/>
    </xf>
    <xf numFmtId="0" fontId="27" fillId="6" borderId="19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7" fillId="6" borderId="2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quotePrefix="1" applyFont="1" applyFill="1" applyAlignment="1">
      <alignment horizontal="center"/>
    </xf>
    <xf numFmtId="0" fontId="25" fillId="3" borderId="5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left" vertical="center"/>
    </xf>
    <xf numFmtId="0" fontId="25" fillId="3" borderId="6" xfId="0" applyFont="1" applyFill="1" applyBorder="1" applyAlignment="1">
      <alignment horizontal="left" vertical="center"/>
    </xf>
    <xf numFmtId="0" fontId="15" fillId="0" borderId="0" xfId="1" applyFont="1" applyAlignment="1">
      <alignment horizontal="left" vertical="center" wrapText="1"/>
    </xf>
  </cellXfs>
  <cellStyles count="2">
    <cellStyle name="Normal" xfId="0" builtinId="0"/>
    <cellStyle name="Normal 2" xfId="1" xr:uid="{E8EAE86B-1549-4050-B47A-AB1122030602}"/>
  </cellStyles>
  <dxfs count="0"/>
  <tableStyles count="0" defaultTableStyle="TableStyleMedium2" defaultPivotStyle="PivotStyleLight16"/>
  <colors>
    <mruColors>
      <color rgb="FFF2F2F2"/>
      <color rgb="FF464B3E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361701</xdr:colOff>
      <xdr:row>8</xdr:row>
      <xdr:rowOff>2464</xdr:rowOff>
    </xdr:to>
    <xdr:pic>
      <xdr:nvPicPr>
        <xdr:cNvPr id="2" name="Picture 4" descr="COCCINELLE">
          <a:extLst>
            <a:ext uri="{FF2B5EF4-FFF2-40B4-BE49-F238E27FC236}">
              <a16:creationId xmlns:a16="http://schemas.microsoft.com/office/drawing/2014/main" id="{562E319B-7695-456E-98FF-4DB14142E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374158</xdr:colOff>
      <xdr:row>8</xdr:row>
      <xdr:rowOff>455</xdr:rowOff>
    </xdr:to>
    <xdr:pic>
      <xdr:nvPicPr>
        <xdr:cNvPr id="3" name="Image 314" descr="ETK Schieferkopf Lieu- dit Buehl neutre.jpg">
          <a:extLst>
            <a:ext uri="{FF2B5EF4-FFF2-40B4-BE49-F238E27FC236}">
              <a16:creationId xmlns:a16="http://schemas.microsoft.com/office/drawing/2014/main" id="{47EF109D-18A7-412A-B1F2-6674AF1EA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374158</xdr:colOff>
      <xdr:row>8</xdr:row>
      <xdr:rowOff>455</xdr:rowOff>
    </xdr:to>
    <xdr:pic>
      <xdr:nvPicPr>
        <xdr:cNvPr id="4" name="Image 314" descr="ETK Schieferkopf Lieu- dit Buehl neutre.jpg">
          <a:extLst>
            <a:ext uri="{FF2B5EF4-FFF2-40B4-BE49-F238E27FC236}">
              <a16:creationId xmlns:a16="http://schemas.microsoft.com/office/drawing/2014/main" id="{77EA37B4-0346-4773-97A3-6B84EB755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374158</xdr:colOff>
      <xdr:row>8</xdr:row>
      <xdr:rowOff>455</xdr:rowOff>
    </xdr:to>
    <xdr:pic>
      <xdr:nvPicPr>
        <xdr:cNvPr id="5" name="Image 314" descr="ETK Schieferkopf Lieu- dit Buehl neutre.jpg">
          <a:extLst>
            <a:ext uri="{FF2B5EF4-FFF2-40B4-BE49-F238E27FC236}">
              <a16:creationId xmlns:a16="http://schemas.microsoft.com/office/drawing/2014/main" id="{66863972-4287-42D1-9F8A-1DEB82F6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374158</xdr:colOff>
      <xdr:row>8</xdr:row>
      <xdr:rowOff>455</xdr:rowOff>
    </xdr:to>
    <xdr:pic>
      <xdr:nvPicPr>
        <xdr:cNvPr id="6" name="Image 314" descr="ETK Schieferkopf Lieu- dit Buehl neutre.jpg">
          <a:extLst>
            <a:ext uri="{FF2B5EF4-FFF2-40B4-BE49-F238E27FC236}">
              <a16:creationId xmlns:a16="http://schemas.microsoft.com/office/drawing/2014/main" id="{68ABA3B7-E3A1-4E9E-A593-22CFE7DC2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8</xdr:row>
      <xdr:rowOff>0</xdr:rowOff>
    </xdr:from>
    <xdr:ext cx="361701" cy="2464"/>
    <xdr:pic>
      <xdr:nvPicPr>
        <xdr:cNvPr id="7" name="Picture 4" descr="COCCINELLE">
          <a:extLst>
            <a:ext uri="{FF2B5EF4-FFF2-40B4-BE49-F238E27FC236}">
              <a16:creationId xmlns:a16="http://schemas.microsoft.com/office/drawing/2014/main" id="{F0E7B2BC-5BAA-4F64-9C3E-DD1F00D65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" name="Image 314" descr="ETK Schieferkopf Lieu- dit Buehl neutre.jpg">
          <a:extLst>
            <a:ext uri="{FF2B5EF4-FFF2-40B4-BE49-F238E27FC236}">
              <a16:creationId xmlns:a16="http://schemas.microsoft.com/office/drawing/2014/main" id="{AB009227-DA34-4E9A-83CE-0A7C858AC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" name="Image 314" descr="ETK Schieferkopf Lieu- dit Buehl neutre.jpg">
          <a:extLst>
            <a:ext uri="{FF2B5EF4-FFF2-40B4-BE49-F238E27FC236}">
              <a16:creationId xmlns:a16="http://schemas.microsoft.com/office/drawing/2014/main" id="{AA46235D-DC15-47CF-B8C2-F29A42CA0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" name="Image 314" descr="ETK Schieferkopf Lieu- dit Buehl neutre.jpg">
          <a:extLst>
            <a:ext uri="{FF2B5EF4-FFF2-40B4-BE49-F238E27FC236}">
              <a16:creationId xmlns:a16="http://schemas.microsoft.com/office/drawing/2014/main" id="{F5224D83-3D96-446A-9EC6-F3EE68404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" name="Image 314" descr="ETK Schieferkopf Lieu- dit Buehl neutre.jpg">
          <a:extLst>
            <a:ext uri="{FF2B5EF4-FFF2-40B4-BE49-F238E27FC236}">
              <a16:creationId xmlns:a16="http://schemas.microsoft.com/office/drawing/2014/main" id="{BEA9E048-E388-4550-8459-3058B6C32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2" name="Picture 4" descr="COCCINELLE">
          <a:extLst>
            <a:ext uri="{FF2B5EF4-FFF2-40B4-BE49-F238E27FC236}">
              <a16:creationId xmlns:a16="http://schemas.microsoft.com/office/drawing/2014/main" id="{4BC9FD64-DE96-4EFA-93C0-B25AA0466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" name="Image 314" descr="ETK Schieferkopf Lieu- dit Buehl neutre.jpg">
          <a:extLst>
            <a:ext uri="{FF2B5EF4-FFF2-40B4-BE49-F238E27FC236}">
              <a16:creationId xmlns:a16="http://schemas.microsoft.com/office/drawing/2014/main" id="{8C3D858E-31B2-4320-9CD1-F33A9C0F0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4" name="Image 314" descr="ETK Schieferkopf Lieu- dit Buehl neutre.jpg">
          <a:extLst>
            <a:ext uri="{FF2B5EF4-FFF2-40B4-BE49-F238E27FC236}">
              <a16:creationId xmlns:a16="http://schemas.microsoft.com/office/drawing/2014/main" id="{F859D038-C3D1-48D1-A434-E6424E361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" name="Image 314" descr="ETK Schieferkopf Lieu- dit Buehl neutre.jpg">
          <a:extLst>
            <a:ext uri="{FF2B5EF4-FFF2-40B4-BE49-F238E27FC236}">
              <a16:creationId xmlns:a16="http://schemas.microsoft.com/office/drawing/2014/main" id="{B19F04C6-B4CB-4B1F-BF69-174113E78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" name="Image 15" descr="ETK Schieferkopf Lieu- dit Buehl neutre.jpg">
          <a:extLst>
            <a:ext uri="{FF2B5EF4-FFF2-40B4-BE49-F238E27FC236}">
              <a16:creationId xmlns:a16="http://schemas.microsoft.com/office/drawing/2014/main" id="{806CAF2C-85D0-4E90-BA2A-C493E8280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7" name="Picture 4" descr="COCCINELLE">
          <a:extLst>
            <a:ext uri="{FF2B5EF4-FFF2-40B4-BE49-F238E27FC236}">
              <a16:creationId xmlns:a16="http://schemas.microsoft.com/office/drawing/2014/main" id="{A191533A-4327-4683-A73C-4F254C48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" name="Image 314" descr="ETK Schieferkopf Lieu- dit Buehl neutre.jpg">
          <a:extLst>
            <a:ext uri="{FF2B5EF4-FFF2-40B4-BE49-F238E27FC236}">
              <a16:creationId xmlns:a16="http://schemas.microsoft.com/office/drawing/2014/main" id="{2B3C8181-7446-4B2B-A497-3333094E5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9" name="Image 314" descr="ETK Schieferkopf Lieu- dit Buehl neutre.jpg">
          <a:extLst>
            <a:ext uri="{FF2B5EF4-FFF2-40B4-BE49-F238E27FC236}">
              <a16:creationId xmlns:a16="http://schemas.microsoft.com/office/drawing/2014/main" id="{96A2A064-FFEC-4BEA-900A-7087EF86A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" name="Image 314" descr="ETK Schieferkopf Lieu- dit Buehl neutre.jpg">
          <a:extLst>
            <a:ext uri="{FF2B5EF4-FFF2-40B4-BE49-F238E27FC236}">
              <a16:creationId xmlns:a16="http://schemas.microsoft.com/office/drawing/2014/main" id="{FD8FCABD-6EC4-4BE2-8955-2782D5615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" name="Image 314" descr="ETK Schieferkopf Lieu- dit Buehl neutre.jpg">
          <a:extLst>
            <a:ext uri="{FF2B5EF4-FFF2-40B4-BE49-F238E27FC236}">
              <a16:creationId xmlns:a16="http://schemas.microsoft.com/office/drawing/2014/main" id="{7251072E-CEE1-45C9-A600-E4925F803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2" name="Picture 4" descr="COCCINELLE">
          <a:extLst>
            <a:ext uri="{FF2B5EF4-FFF2-40B4-BE49-F238E27FC236}">
              <a16:creationId xmlns:a16="http://schemas.microsoft.com/office/drawing/2014/main" id="{BC4F60DF-C01C-4E45-8782-CB97C3A7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" name="Image 314" descr="ETK Schieferkopf Lieu- dit Buehl neutre.jpg">
          <a:extLst>
            <a:ext uri="{FF2B5EF4-FFF2-40B4-BE49-F238E27FC236}">
              <a16:creationId xmlns:a16="http://schemas.microsoft.com/office/drawing/2014/main" id="{AFF9AE81-90E1-4B92-9324-A5B0FC40D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" name="Image 314" descr="ETK Schieferkopf Lieu- dit Buehl neutre.jpg">
          <a:extLst>
            <a:ext uri="{FF2B5EF4-FFF2-40B4-BE49-F238E27FC236}">
              <a16:creationId xmlns:a16="http://schemas.microsoft.com/office/drawing/2014/main" id="{DE5AED83-7C1B-464B-A569-A99544AC3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" name="Image 314" descr="ETK Schieferkopf Lieu- dit Buehl neutre.jpg">
          <a:extLst>
            <a:ext uri="{FF2B5EF4-FFF2-40B4-BE49-F238E27FC236}">
              <a16:creationId xmlns:a16="http://schemas.microsoft.com/office/drawing/2014/main" id="{CB081831-400E-4CD5-AACB-484C8249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" name="Image 25" descr="ETK Schieferkopf Lieu- dit Buehl neutre.jpg">
          <a:extLst>
            <a:ext uri="{FF2B5EF4-FFF2-40B4-BE49-F238E27FC236}">
              <a16:creationId xmlns:a16="http://schemas.microsoft.com/office/drawing/2014/main" id="{960C311B-5B71-4008-8C29-9AA597661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7" name="Picture 4" descr="COCCINELLE">
          <a:extLst>
            <a:ext uri="{FF2B5EF4-FFF2-40B4-BE49-F238E27FC236}">
              <a16:creationId xmlns:a16="http://schemas.microsoft.com/office/drawing/2014/main" id="{E48EDA3F-E47C-45F6-A98C-6FD0D617E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28" name="Image 314" descr="ETK Schieferkopf Lieu- dit Buehl neutre.jpg">
          <a:extLst>
            <a:ext uri="{FF2B5EF4-FFF2-40B4-BE49-F238E27FC236}">
              <a16:creationId xmlns:a16="http://schemas.microsoft.com/office/drawing/2014/main" id="{621E64F8-6722-4D5C-9A63-5A434816F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29" name="Image 314" descr="ETK Schieferkopf Lieu- dit Buehl neutre.jpg">
          <a:extLst>
            <a:ext uri="{FF2B5EF4-FFF2-40B4-BE49-F238E27FC236}">
              <a16:creationId xmlns:a16="http://schemas.microsoft.com/office/drawing/2014/main" id="{D2719497-FB5C-4B6B-9D9D-268CFA433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30" name="Image 314" descr="ETK Schieferkopf Lieu- dit Buehl neutre.jpg">
          <a:extLst>
            <a:ext uri="{FF2B5EF4-FFF2-40B4-BE49-F238E27FC236}">
              <a16:creationId xmlns:a16="http://schemas.microsoft.com/office/drawing/2014/main" id="{F10AA89B-FE64-42AC-917E-035A7AA44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31" name="Image 314" descr="ETK Schieferkopf Lieu- dit Buehl neutre.jpg">
          <a:extLst>
            <a:ext uri="{FF2B5EF4-FFF2-40B4-BE49-F238E27FC236}">
              <a16:creationId xmlns:a16="http://schemas.microsoft.com/office/drawing/2014/main" id="{D485A7CE-BBDE-4EDB-BB08-85A318A7B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32" name="Picture 4" descr="COCCINELLE">
          <a:extLst>
            <a:ext uri="{FF2B5EF4-FFF2-40B4-BE49-F238E27FC236}">
              <a16:creationId xmlns:a16="http://schemas.microsoft.com/office/drawing/2014/main" id="{A373A105-2B92-4C9F-AB95-FA8EE920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3" name="Image 314" descr="ETK Schieferkopf Lieu- dit Buehl neutre.jpg">
          <a:extLst>
            <a:ext uri="{FF2B5EF4-FFF2-40B4-BE49-F238E27FC236}">
              <a16:creationId xmlns:a16="http://schemas.microsoft.com/office/drawing/2014/main" id="{1155ACA3-DE51-4512-B3B5-978BE8B30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4" name="Image 314" descr="ETK Schieferkopf Lieu- dit Buehl neutre.jpg">
          <a:extLst>
            <a:ext uri="{FF2B5EF4-FFF2-40B4-BE49-F238E27FC236}">
              <a16:creationId xmlns:a16="http://schemas.microsoft.com/office/drawing/2014/main" id="{DE4BE97E-372E-48D8-9526-B5561482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5" name="Image 314" descr="ETK Schieferkopf Lieu- dit Buehl neutre.jpg">
          <a:extLst>
            <a:ext uri="{FF2B5EF4-FFF2-40B4-BE49-F238E27FC236}">
              <a16:creationId xmlns:a16="http://schemas.microsoft.com/office/drawing/2014/main" id="{87C9CC8C-84A6-47EB-AA51-92E1A4AD7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6" name="Image 314" descr="ETK Schieferkopf Lieu- dit Buehl neutre.jpg">
          <a:extLst>
            <a:ext uri="{FF2B5EF4-FFF2-40B4-BE49-F238E27FC236}">
              <a16:creationId xmlns:a16="http://schemas.microsoft.com/office/drawing/2014/main" id="{52581FFC-FC24-4A22-ACE4-89F2A6467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37" name="Picture 4" descr="COCCINELLE">
          <a:extLst>
            <a:ext uri="{FF2B5EF4-FFF2-40B4-BE49-F238E27FC236}">
              <a16:creationId xmlns:a16="http://schemas.microsoft.com/office/drawing/2014/main" id="{B44BB71F-A23D-4535-BD1C-D4D692822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8" name="Image 314" descr="ETK Schieferkopf Lieu- dit Buehl neutre.jpg">
          <a:extLst>
            <a:ext uri="{FF2B5EF4-FFF2-40B4-BE49-F238E27FC236}">
              <a16:creationId xmlns:a16="http://schemas.microsoft.com/office/drawing/2014/main" id="{370FE182-9ABB-4BA8-B238-2D9F4F8E0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9" name="Image 314" descr="ETK Schieferkopf Lieu- dit Buehl neutre.jpg">
          <a:extLst>
            <a:ext uri="{FF2B5EF4-FFF2-40B4-BE49-F238E27FC236}">
              <a16:creationId xmlns:a16="http://schemas.microsoft.com/office/drawing/2014/main" id="{24EE258D-B929-4955-915C-B6075D714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0" name="Image 314" descr="ETK Schieferkopf Lieu- dit Buehl neutre.jpg">
          <a:extLst>
            <a:ext uri="{FF2B5EF4-FFF2-40B4-BE49-F238E27FC236}">
              <a16:creationId xmlns:a16="http://schemas.microsoft.com/office/drawing/2014/main" id="{EEDCF096-0169-4E55-9826-0F6DFAD28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1" name="Image 40" descr="ETK Schieferkopf Lieu- dit Buehl neutre.jpg">
          <a:extLst>
            <a:ext uri="{FF2B5EF4-FFF2-40B4-BE49-F238E27FC236}">
              <a16:creationId xmlns:a16="http://schemas.microsoft.com/office/drawing/2014/main" id="{E035C17F-A7C8-4166-899D-E81DD27D1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42" name="Picture 4" descr="COCCINELLE">
          <a:extLst>
            <a:ext uri="{FF2B5EF4-FFF2-40B4-BE49-F238E27FC236}">
              <a16:creationId xmlns:a16="http://schemas.microsoft.com/office/drawing/2014/main" id="{8AE4A813-1F34-4401-B62C-C6B8AFEA5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3" name="Image 314" descr="ETK Schieferkopf Lieu- dit Buehl neutre.jpg">
          <a:extLst>
            <a:ext uri="{FF2B5EF4-FFF2-40B4-BE49-F238E27FC236}">
              <a16:creationId xmlns:a16="http://schemas.microsoft.com/office/drawing/2014/main" id="{FA7DB2C1-042D-4BCE-AF31-6D0646C43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4" name="Image 314" descr="ETK Schieferkopf Lieu- dit Buehl neutre.jpg">
          <a:extLst>
            <a:ext uri="{FF2B5EF4-FFF2-40B4-BE49-F238E27FC236}">
              <a16:creationId xmlns:a16="http://schemas.microsoft.com/office/drawing/2014/main" id="{B9214AEB-EC1A-40DD-B223-32056C38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5" name="Image 314" descr="ETK Schieferkopf Lieu- dit Buehl neutre.jpg">
          <a:extLst>
            <a:ext uri="{FF2B5EF4-FFF2-40B4-BE49-F238E27FC236}">
              <a16:creationId xmlns:a16="http://schemas.microsoft.com/office/drawing/2014/main" id="{2F4C8A9B-FDF0-4D4A-99AC-29D4BC01D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6" name="Image 314" descr="ETK Schieferkopf Lieu- dit Buehl neutre.jpg">
          <a:extLst>
            <a:ext uri="{FF2B5EF4-FFF2-40B4-BE49-F238E27FC236}">
              <a16:creationId xmlns:a16="http://schemas.microsoft.com/office/drawing/2014/main" id="{156BC976-1DBD-487E-B799-631BBB173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47" name="Picture 4" descr="COCCINELLE">
          <a:extLst>
            <a:ext uri="{FF2B5EF4-FFF2-40B4-BE49-F238E27FC236}">
              <a16:creationId xmlns:a16="http://schemas.microsoft.com/office/drawing/2014/main" id="{1024E391-2113-41AE-8F27-033210434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8" name="Image 314" descr="ETK Schieferkopf Lieu- dit Buehl neutre.jpg">
          <a:extLst>
            <a:ext uri="{FF2B5EF4-FFF2-40B4-BE49-F238E27FC236}">
              <a16:creationId xmlns:a16="http://schemas.microsoft.com/office/drawing/2014/main" id="{68DE5B01-F2B2-40C4-A9D1-0BD542E15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9" name="Image 314" descr="ETK Schieferkopf Lieu- dit Buehl neutre.jpg">
          <a:extLst>
            <a:ext uri="{FF2B5EF4-FFF2-40B4-BE49-F238E27FC236}">
              <a16:creationId xmlns:a16="http://schemas.microsoft.com/office/drawing/2014/main" id="{A2E4AA64-2E5C-40FA-83E6-62F921C4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0" name="Image 314" descr="ETK Schieferkopf Lieu- dit Buehl neutre.jpg">
          <a:extLst>
            <a:ext uri="{FF2B5EF4-FFF2-40B4-BE49-F238E27FC236}">
              <a16:creationId xmlns:a16="http://schemas.microsoft.com/office/drawing/2014/main" id="{EDE2BAED-AC90-4D22-9F44-0C80543CE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1" name="Image 50" descr="ETK Schieferkopf Lieu- dit Buehl neutre.jpg">
          <a:extLst>
            <a:ext uri="{FF2B5EF4-FFF2-40B4-BE49-F238E27FC236}">
              <a16:creationId xmlns:a16="http://schemas.microsoft.com/office/drawing/2014/main" id="{F87B3640-35F6-4512-9FC1-DA1413C47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52" name="Picture 4" descr="COCCINELLE">
          <a:extLst>
            <a:ext uri="{FF2B5EF4-FFF2-40B4-BE49-F238E27FC236}">
              <a16:creationId xmlns:a16="http://schemas.microsoft.com/office/drawing/2014/main" id="{403315D3-C0E1-4D56-82C0-B1E0F69F0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3" name="Image 314" descr="ETK Schieferkopf Lieu- dit Buehl neutre.jpg">
          <a:extLst>
            <a:ext uri="{FF2B5EF4-FFF2-40B4-BE49-F238E27FC236}">
              <a16:creationId xmlns:a16="http://schemas.microsoft.com/office/drawing/2014/main" id="{AAD4CD3A-1FEE-44EB-A869-4206C8856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4" name="Image 314" descr="ETK Schieferkopf Lieu- dit Buehl neutre.jpg">
          <a:extLst>
            <a:ext uri="{FF2B5EF4-FFF2-40B4-BE49-F238E27FC236}">
              <a16:creationId xmlns:a16="http://schemas.microsoft.com/office/drawing/2014/main" id="{92AEF251-C282-4DC7-B53F-8651489EC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5" name="Image 314" descr="ETK Schieferkopf Lieu- dit Buehl neutre.jpg">
          <a:extLst>
            <a:ext uri="{FF2B5EF4-FFF2-40B4-BE49-F238E27FC236}">
              <a16:creationId xmlns:a16="http://schemas.microsoft.com/office/drawing/2014/main" id="{18C1C084-EBFB-4BFF-8BEA-61815C3F8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6" name="Image 314" descr="ETK Schieferkopf Lieu- dit Buehl neutre.jpg">
          <a:extLst>
            <a:ext uri="{FF2B5EF4-FFF2-40B4-BE49-F238E27FC236}">
              <a16:creationId xmlns:a16="http://schemas.microsoft.com/office/drawing/2014/main" id="{C754CC46-B5C3-4A25-A6EC-2754E0B1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57" name="Picture 4" descr="COCCINELLE">
          <a:extLst>
            <a:ext uri="{FF2B5EF4-FFF2-40B4-BE49-F238E27FC236}">
              <a16:creationId xmlns:a16="http://schemas.microsoft.com/office/drawing/2014/main" id="{A9536359-64AA-4663-A2F2-964FD4BA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8" name="Image 314" descr="ETK Schieferkopf Lieu- dit Buehl neutre.jpg">
          <a:extLst>
            <a:ext uri="{FF2B5EF4-FFF2-40B4-BE49-F238E27FC236}">
              <a16:creationId xmlns:a16="http://schemas.microsoft.com/office/drawing/2014/main" id="{5D2D46E8-1C9C-4BAA-8605-CD435059B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9" name="Image 314" descr="ETK Schieferkopf Lieu- dit Buehl neutre.jpg">
          <a:extLst>
            <a:ext uri="{FF2B5EF4-FFF2-40B4-BE49-F238E27FC236}">
              <a16:creationId xmlns:a16="http://schemas.microsoft.com/office/drawing/2014/main" id="{53EDDD14-507D-469F-ADDF-F391A9BC2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0" name="Image 314" descr="ETK Schieferkopf Lieu- dit Buehl neutre.jpg">
          <a:extLst>
            <a:ext uri="{FF2B5EF4-FFF2-40B4-BE49-F238E27FC236}">
              <a16:creationId xmlns:a16="http://schemas.microsoft.com/office/drawing/2014/main" id="{200A8EEB-8712-47EC-BA13-45BE1A2EB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1" name="Image 314" descr="ETK Schieferkopf Lieu- dit Buehl neutre.jpg">
          <a:extLst>
            <a:ext uri="{FF2B5EF4-FFF2-40B4-BE49-F238E27FC236}">
              <a16:creationId xmlns:a16="http://schemas.microsoft.com/office/drawing/2014/main" id="{0E0EDD33-527F-41E6-9EFA-8B627564E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62" name="Picture 4" descr="COCCINELLE">
          <a:extLst>
            <a:ext uri="{FF2B5EF4-FFF2-40B4-BE49-F238E27FC236}">
              <a16:creationId xmlns:a16="http://schemas.microsoft.com/office/drawing/2014/main" id="{B23A4F25-223A-4596-BC40-53B6C595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3" name="Image 314" descr="ETK Schieferkopf Lieu- dit Buehl neutre.jpg">
          <a:extLst>
            <a:ext uri="{FF2B5EF4-FFF2-40B4-BE49-F238E27FC236}">
              <a16:creationId xmlns:a16="http://schemas.microsoft.com/office/drawing/2014/main" id="{F23A0471-34A8-4557-94AB-B30008E71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4" name="Image 314" descr="ETK Schieferkopf Lieu- dit Buehl neutre.jpg">
          <a:extLst>
            <a:ext uri="{FF2B5EF4-FFF2-40B4-BE49-F238E27FC236}">
              <a16:creationId xmlns:a16="http://schemas.microsoft.com/office/drawing/2014/main" id="{7016A8F9-B3F5-40B5-8FF6-275BE15EC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5" name="Image 314" descr="ETK Schieferkopf Lieu- dit Buehl neutre.jpg">
          <a:extLst>
            <a:ext uri="{FF2B5EF4-FFF2-40B4-BE49-F238E27FC236}">
              <a16:creationId xmlns:a16="http://schemas.microsoft.com/office/drawing/2014/main" id="{66AF9760-2F8C-4F84-995D-13520369C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6" name="Image 65" descr="ETK Schieferkopf Lieu- dit Buehl neutre.jpg">
          <a:extLst>
            <a:ext uri="{FF2B5EF4-FFF2-40B4-BE49-F238E27FC236}">
              <a16:creationId xmlns:a16="http://schemas.microsoft.com/office/drawing/2014/main" id="{5F800869-30ED-4935-A580-B0B288E08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67" name="Picture 4" descr="COCCINELLE">
          <a:extLst>
            <a:ext uri="{FF2B5EF4-FFF2-40B4-BE49-F238E27FC236}">
              <a16:creationId xmlns:a16="http://schemas.microsoft.com/office/drawing/2014/main" id="{064D67D5-3EEA-4896-A8A4-A32027375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8" name="Image 314" descr="ETK Schieferkopf Lieu- dit Buehl neutre.jpg">
          <a:extLst>
            <a:ext uri="{FF2B5EF4-FFF2-40B4-BE49-F238E27FC236}">
              <a16:creationId xmlns:a16="http://schemas.microsoft.com/office/drawing/2014/main" id="{3A1E0A61-5B6B-4508-B7A7-355D6CA50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9" name="Image 314" descr="ETK Schieferkopf Lieu- dit Buehl neutre.jpg">
          <a:extLst>
            <a:ext uri="{FF2B5EF4-FFF2-40B4-BE49-F238E27FC236}">
              <a16:creationId xmlns:a16="http://schemas.microsoft.com/office/drawing/2014/main" id="{7DDA1549-1AEA-4B8E-98BE-B960960EC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0" name="Image 314" descr="ETK Schieferkopf Lieu- dit Buehl neutre.jpg">
          <a:extLst>
            <a:ext uri="{FF2B5EF4-FFF2-40B4-BE49-F238E27FC236}">
              <a16:creationId xmlns:a16="http://schemas.microsoft.com/office/drawing/2014/main" id="{13DF1DA5-BAAF-4099-91A6-442D1AE96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1" name="Image 314" descr="ETK Schieferkopf Lieu- dit Buehl neutre.jpg">
          <a:extLst>
            <a:ext uri="{FF2B5EF4-FFF2-40B4-BE49-F238E27FC236}">
              <a16:creationId xmlns:a16="http://schemas.microsoft.com/office/drawing/2014/main" id="{8B01CF1D-8043-4646-95BE-8492E398C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72" name="Picture 4" descr="COCCINELLE">
          <a:extLst>
            <a:ext uri="{FF2B5EF4-FFF2-40B4-BE49-F238E27FC236}">
              <a16:creationId xmlns:a16="http://schemas.microsoft.com/office/drawing/2014/main" id="{4C7838AE-2CB0-45B4-8F97-172766603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3" name="Image 314" descr="ETK Schieferkopf Lieu- dit Buehl neutre.jpg">
          <a:extLst>
            <a:ext uri="{FF2B5EF4-FFF2-40B4-BE49-F238E27FC236}">
              <a16:creationId xmlns:a16="http://schemas.microsoft.com/office/drawing/2014/main" id="{53A93D46-7D29-4B99-BD35-543E4EC8F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4" name="Image 314" descr="ETK Schieferkopf Lieu- dit Buehl neutre.jpg">
          <a:extLst>
            <a:ext uri="{FF2B5EF4-FFF2-40B4-BE49-F238E27FC236}">
              <a16:creationId xmlns:a16="http://schemas.microsoft.com/office/drawing/2014/main" id="{C0378444-E747-469B-A5EC-8935476F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5" name="Image 314" descr="ETK Schieferkopf Lieu- dit Buehl neutre.jpg">
          <a:extLst>
            <a:ext uri="{FF2B5EF4-FFF2-40B4-BE49-F238E27FC236}">
              <a16:creationId xmlns:a16="http://schemas.microsoft.com/office/drawing/2014/main" id="{53E5B380-1B4F-49ED-98C0-59BCFEEA3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6" name="Image 75" descr="ETK Schieferkopf Lieu- dit Buehl neutre.jpg">
          <a:extLst>
            <a:ext uri="{FF2B5EF4-FFF2-40B4-BE49-F238E27FC236}">
              <a16:creationId xmlns:a16="http://schemas.microsoft.com/office/drawing/2014/main" id="{A4AA4D37-ABD4-4025-9C83-7BDCC5A7F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77" name="Picture 4" descr="COCCINELLE">
          <a:extLst>
            <a:ext uri="{FF2B5EF4-FFF2-40B4-BE49-F238E27FC236}">
              <a16:creationId xmlns:a16="http://schemas.microsoft.com/office/drawing/2014/main" id="{58477BCB-6C13-47CC-A99D-5BAE00F3C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78" name="Image 314" descr="ETK Schieferkopf Lieu- dit Buehl neutre.jpg">
          <a:extLst>
            <a:ext uri="{FF2B5EF4-FFF2-40B4-BE49-F238E27FC236}">
              <a16:creationId xmlns:a16="http://schemas.microsoft.com/office/drawing/2014/main" id="{ACA9AFDF-540A-49D8-80EE-95DB5F9F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79" name="Image 314" descr="ETK Schieferkopf Lieu- dit Buehl neutre.jpg">
          <a:extLst>
            <a:ext uri="{FF2B5EF4-FFF2-40B4-BE49-F238E27FC236}">
              <a16:creationId xmlns:a16="http://schemas.microsoft.com/office/drawing/2014/main" id="{7FEBB552-085E-44F8-8ED8-019C033E2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80" name="Image 314" descr="ETK Schieferkopf Lieu- dit Buehl neutre.jpg">
          <a:extLst>
            <a:ext uri="{FF2B5EF4-FFF2-40B4-BE49-F238E27FC236}">
              <a16:creationId xmlns:a16="http://schemas.microsoft.com/office/drawing/2014/main" id="{A1A77B6B-FD84-42CB-8158-5836AE846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81" name="Image 314" descr="ETK Schieferkopf Lieu- dit Buehl neutre.jpg">
          <a:extLst>
            <a:ext uri="{FF2B5EF4-FFF2-40B4-BE49-F238E27FC236}">
              <a16:creationId xmlns:a16="http://schemas.microsoft.com/office/drawing/2014/main" id="{EA38B27C-F7B8-469B-8D09-E94E5A55A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82" name="Picture 4" descr="COCCINELLE">
          <a:extLst>
            <a:ext uri="{FF2B5EF4-FFF2-40B4-BE49-F238E27FC236}">
              <a16:creationId xmlns:a16="http://schemas.microsoft.com/office/drawing/2014/main" id="{8B1A1614-BBA9-4304-B736-351113862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3" name="Image 314" descr="ETK Schieferkopf Lieu- dit Buehl neutre.jpg">
          <a:extLst>
            <a:ext uri="{FF2B5EF4-FFF2-40B4-BE49-F238E27FC236}">
              <a16:creationId xmlns:a16="http://schemas.microsoft.com/office/drawing/2014/main" id="{5D7B814B-9E77-4726-BD41-3FFA8E5F7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4" name="Image 314" descr="ETK Schieferkopf Lieu- dit Buehl neutre.jpg">
          <a:extLst>
            <a:ext uri="{FF2B5EF4-FFF2-40B4-BE49-F238E27FC236}">
              <a16:creationId xmlns:a16="http://schemas.microsoft.com/office/drawing/2014/main" id="{DE70CCD8-C66C-4E78-8E63-09381FEEC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5" name="Image 314" descr="ETK Schieferkopf Lieu- dit Buehl neutre.jpg">
          <a:extLst>
            <a:ext uri="{FF2B5EF4-FFF2-40B4-BE49-F238E27FC236}">
              <a16:creationId xmlns:a16="http://schemas.microsoft.com/office/drawing/2014/main" id="{B0394AB8-7764-4FDF-92A5-46A25DE6D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6" name="Image 314" descr="ETK Schieferkopf Lieu- dit Buehl neutre.jpg">
          <a:extLst>
            <a:ext uri="{FF2B5EF4-FFF2-40B4-BE49-F238E27FC236}">
              <a16:creationId xmlns:a16="http://schemas.microsoft.com/office/drawing/2014/main" id="{BABBCE72-5130-4BF8-A462-37160BDF2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87" name="Picture 4" descr="COCCINELLE">
          <a:extLst>
            <a:ext uri="{FF2B5EF4-FFF2-40B4-BE49-F238E27FC236}">
              <a16:creationId xmlns:a16="http://schemas.microsoft.com/office/drawing/2014/main" id="{7EA39825-D038-48B3-91E9-8BD0FDE0A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8" name="Image 314" descr="ETK Schieferkopf Lieu- dit Buehl neutre.jpg">
          <a:extLst>
            <a:ext uri="{FF2B5EF4-FFF2-40B4-BE49-F238E27FC236}">
              <a16:creationId xmlns:a16="http://schemas.microsoft.com/office/drawing/2014/main" id="{7A6464E5-02B4-460E-84DB-DBD53F431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9" name="Image 314" descr="ETK Schieferkopf Lieu- dit Buehl neutre.jpg">
          <a:extLst>
            <a:ext uri="{FF2B5EF4-FFF2-40B4-BE49-F238E27FC236}">
              <a16:creationId xmlns:a16="http://schemas.microsoft.com/office/drawing/2014/main" id="{73EF427A-A37F-4CA8-ABC1-E139073E4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0" name="Image 314" descr="ETK Schieferkopf Lieu- dit Buehl neutre.jpg">
          <a:extLst>
            <a:ext uri="{FF2B5EF4-FFF2-40B4-BE49-F238E27FC236}">
              <a16:creationId xmlns:a16="http://schemas.microsoft.com/office/drawing/2014/main" id="{1EF22DA1-34A6-4125-A8FB-E07393E06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1" name="Image 90" descr="ETK Schieferkopf Lieu- dit Buehl neutre.jpg">
          <a:extLst>
            <a:ext uri="{FF2B5EF4-FFF2-40B4-BE49-F238E27FC236}">
              <a16:creationId xmlns:a16="http://schemas.microsoft.com/office/drawing/2014/main" id="{358E1058-FFE7-4712-89B3-8E12C35F8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92" name="Picture 4" descr="COCCINELLE">
          <a:extLst>
            <a:ext uri="{FF2B5EF4-FFF2-40B4-BE49-F238E27FC236}">
              <a16:creationId xmlns:a16="http://schemas.microsoft.com/office/drawing/2014/main" id="{3C470A8E-F414-46FF-9A8B-8ADC15B3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3" name="Image 314" descr="ETK Schieferkopf Lieu- dit Buehl neutre.jpg">
          <a:extLst>
            <a:ext uri="{FF2B5EF4-FFF2-40B4-BE49-F238E27FC236}">
              <a16:creationId xmlns:a16="http://schemas.microsoft.com/office/drawing/2014/main" id="{55E3FE7F-D3AA-49F0-81B9-072D5EB0D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4" name="Image 314" descr="ETK Schieferkopf Lieu- dit Buehl neutre.jpg">
          <a:extLst>
            <a:ext uri="{FF2B5EF4-FFF2-40B4-BE49-F238E27FC236}">
              <a16:creationId xmlns:a16="http://schemas.microsoft.com/office/drawing/2014/main" id="{A27B89B7-9E8A-4BBD-A0E2-DCB3A5D4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5" name="Image 314" descr="ETK Schieferkopf Lieu- dit Buehl neutre.jpg">
          <a:extLst>
            <a:ext uri="{FF2B5EF4-FFF2-40B4-BE49-F238E27FC236}">
              <a16:creationId xmlns:a16="http://schemas.microsoft.com/office/drawing/2014/main" id="{083A081A-3E1D-43A8-A528-CFFFA7253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6" name="Image 314" descr="ETK Schieferkopf Lieu- dit Buehl neutre.jpg">
          <a:extLst>
            <a:ext uri="{FF2B5EF4-FFF2-40B4-BE49-F238E27FC236}">
              <a16:creationId xmlns:a16="http://schemas.microsoft.com/office/drawing/2014/main" id="{D9512049-9B19-4BF3-8113-5D77EE5E5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97" name="Picture 4" descr="COCCINELLE">
          <a:extLst>
            <a:ext uri="{FF2B5EF4-FFF2-40B4-BE49-F238E27FC236}">
              <a16:creationId xmlns:a16="http://schemas.microsoft.com/office/drawing/2014/main" id="{4706E1C0-3476-43EA-AF44-3993E0334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8" name="Image 314" descr="ETK Schieferkopf Lieu- dit Buehl neutre.jpg">
          <a:extLst>
            <a:ext uri="{FF2B5EF4-FFF2-40B4-BE49-F238E27FC236}">
              <a16:creationId xmlns:a16="http://schemas.microsoft.com/office/drawing/2014/main" id="{A7FF35D5-84F4-45CF-B498-F6BB49D6E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9" name="Image 314" descr="ETK Schieferkopf Lieu- dit Buehl neutre.jpg">
          <a:extLst>
            <a:ext uri="{FF2B5EF4-FFF2-40B4-BE49-F238E27FC236}">
              <a16:creationId xmlns:a16="http://schemas.microsoft.com/office/drawing/2014/main" id="{13EB9B84-D194-4B36-81D2-D37E83D2F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0" name="Image 314" descr="ETK Schieferkopf Lieu- dit Buehl neutre.jpg">
          <a:extLst>
            <a:ext uri="{FF2B5EF4-FFF2-40B4-BE49-F238E27FC236}">
              <a16:creationId xmlns:a16="http://schemas.microsoft.com/office/drawing/2014/main" id="{D5ABE4E4-E46F-46FE-9E24-527CC1B67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1" name="Image 100" descr="ETK Schieferkopf Lieu- dit Buehl neutre.jpg">
          <a:extLst>
            <a:ext uri="{FF2B5EF4-FFF2-40B4-BE49-F238E27FC236}">
              <a16:creationId xmlns:a16="http://schemas.microsoft.com/office/drawing/2014/main" id="{1AD6C9C5-994D-4E9E-BBAA-CB4C45B44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02" name="Picture 4" descr="COCCINELLE">
          <a:extLst>
            <a:ext uri="{FF2B5EF4-FFF2-40B4-BE49-F238E27FC236}">
              <a16:creationId xmlns:a16="http://schemas.microsoft.com/office/drawing/2014/main" id="{C619A99E-2145-4AC6-9D4D-CACF57C80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3" name="Image 314" descr="ETK Schieferkopf Lieu- dit Buehl neutre.jpg">
          <a:extLst>
            <a:ext uri="{FF2B5EF4-FFF2-40B4-BE49-F238E27FC236}">
              <a16:creationId xmlns:a16="http://schemas.microsoft.com/office/drawing/2014/main" id="{7B22EC79-AE4B-49EC-98CF-924893B38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4" name="Image 314" descr="ETK Schieferkopf Lieu- dit Buehl neutre.jpg">
          <a:extLst>
            <a:ext uri="{FF2B5EF4-FFF2-40B4-BE49-F238E27FC236}">
              <a16:creationId xmlns:a16="http://schemas.microsoft.com/office/drawing/2014/main" id="{054AA621-3E15-48B9-BBA7-D5A995168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5" name="Image 314" descr="ETK Schieferkopf Lieu- dit Buehl neutre.jpg">
          <a:extLst>
            <a:ext uri="{FF2B5EF4-FFF2-40B4-BE49-F238E27FC236}">
              <a16:creationId xmlns:a16="http://schemas.microsoft.com/office/drawing/2014/main" id="{24E08ED6-79F3-43F8-B130-06EBF3005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6" name="Image 314" descr="ETK Schieferkopf Lieu- dit Buehl neutre.jpg">
          <a:extLst>
            <a:ext uri="{FF2B5EF4-FFF2-40B4-BE49-F238E27FC236}">
              <a16:creationId xmlns:a16="http://schemas.microsoft.com/office/drawing/2014/main" id="{115D97F7-8BEA-4C39-A886-F9978633D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07" name="Picture 4" descr="COCCINELLE">
          <a:extLst>
            <a:ext uri="{FF2B5EF4-FFF2-40B4-BE49-F238E27FC236}">
              <a16:creationId xmlns:a16="http://schemas.microsoft.com/office/drawing/2014/main" id="{C102A72E-5E92-484E-82FF-F660C685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8" name="Image 314" descr="ETK Schieferkopf Lieu- dit Buehl neutre.jpg">
          <a:extLst>
            <a:ext uri="{FF2B5EF4-FFF2-40B4-BE49-F238E27FC236}">
              <a16:creationId xmlns:a16="http://schemas.microsoft.com/office/drawing/2014/main" id="{0FF20BF3-98C5-4F33-AD79-D460AB59B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9" name="Image 314" descr="ETK Schieferkopf Lieu- dit Buehl neutre.jpg">
          <a:extLst>
            <a:ext uri="{FF2B5EF4-FFF2-40B4-BE49-F238E27FC236}">
              <a16:creationId xmlns:a16="http://schemas.microsoft.com/office/drawing/2014/main" id="{95967DBC-6962-4B52-8ED8-F0082390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0" name="Image 314" descr="ETK Schieferkopf Lieu- dit Buehl neutre.jpg">
          <a:extLst>
            <a:ext uri="{FF2B5EF4-FFF2-40B4-BE49-F238E27FC236}">
              <a16:creationId xmlns:a16="http://schemas.microsoft.com/office/drawing/2014/main" id="{919659A0-1BF2-47F5-BD46-226E18C94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1" name="Image 110" descr="ETK Schieferkopf Lieu- dit Buehl neutre.jpg">
          <a:extLst>
            <a:ext uri="{FF2B5EF4-FFF2-40B4-BE49-F238E27FC236}">
              <a16:creationId xmlns:a16="http://schemas.microsoft.com/office/drawing/2014/main" id="{958015DD-861E-47A4-8986-1A8BC7DF8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12" name="Picture 4" descr="COCCINELLE">
          <a:extLst>
            <a:ext uri="{FF2B5EF4-FFF2-40B4-BE49-F238E27FC236}">
              <a16:creationId xmlns:a16="http://schemas.microsoft.com/office/drawing/2014/main" id="{888A8E73-31B9-4BDA-BF53-F7DE4A781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3" name="Image 314" descr="ETK Schieferkopf Lieu- dit Buehl neutre.jpg">
          <a:extLst>
            <a:ext uri="{FF2B5EF4-FFF2-40B4-BE49-F238E27FC236}">
              <a16:creationId xmlns:a16="http://schemas.microsoft.com/office/drawing/2014/main" id="{5B45F335-5E13-4732-81D1-7B096A7F4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4" name="Image 314" descr="ETK Schieferkopf Lieu- dit Buehl neutre.jpg">
          <a:extLst>
            <a:ext uri="{FF2B5EF4-FFF2-40B4-BE49-F238E27FC236}">
              <a16:creationId xmlns:a16="http://schemas.microsoft.com/office/drawing/2014/main" id="{03E727CF-52E9-4620-AAF8-50319B9FF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5" name="Image 314" descr="ETK Schieferkopf Lieu- dit Buehl neutre.jpg">
          <a:extLst>
            <a:ext uri="{FF2B5EF4-FFF2-40B4-BE49-F238E27FC236}">
              <a16:creationId xmlns:a16="http://schemas.microsoft.com/office/drawing/2014/main" id="{2D91FB18-7794-40E0-8422-234FB535A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6" name="Image 314" descr="ETK Schieferkopf Lieu- dit Buehl neutre.jpg">
          <a:extLst>
            <a:ext uri="{FF2B5EF4-FFF2-40B4-BE49-F238E27FC236}">
              <a16:creationId xmlns:a16="http://schemas.microsoft.com/office/drawing/2014/main" id="{3A2B7779-BC95-40D9-A586-F68487D7B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17" name="Picture 4" descr="COCCINELLE">
          <a:extLst>
            <a:ext uri="{FF2B5EF4-FFF2-40B4-BE49-F238E27FC236}">
              <a16:creationId xmlns:a16="http://schemas.microsoft.com/office/drawing/2014/main" id="{33E8C658-91D3-4DD4-8AD1-255BDAD56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8" name="Image 314" descr="ETK Schieferkopf Lieu- dit Buehl neutre.jpg">
          <a:extLst>
            <a:ext uri="{FF2B5EF4-FFF2-40B4-BE49-F238E27FC236}">
              <a16:creationId xmlns:a16="http://schemas.microsoft.com/office/drawing/2014/main" id="{8DEACF51-9BCC-4134-9384-7AADCFF1F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9" name="Image 314" descr="ETK Schieferkopf Lieu- dit Buehl neutre.jpg">
          <a:extLst>
            <a:ext uri="{FF2B5EF4-FFF2-40B4-BE49-F238E27FC236}">
              <a16:creationId xmlns:a16="http://schemas.microsoft.com/office/drawing/2014/main" id="{8CFEDF35-9E40-416B-A578-1AA5C18E0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0" name="Image 314" descr="ETK Schieferkopf Lieu- dit Buehl neutre.jpg">
          <a:extLst>
            <a:ext uri="{FF2B5EF4-FFF2-40B4-BE49-F238E27FC236}">
              <a16:creationId xmlns:a16="http://schemas.microsoft.com/office/drawing/2014/main" id="{D4F996B9-F208-4726-872C-A80A924D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1" name="Image 120" descr="ETK Schieferkopf Lieu- dit Buehl neutre.jpg">
          <a:extLst>
            <a:ext uri="{FF2B5EF4-FFF2-40B4-BE49-F238E27FC236}">
              <a16:creationId xmlns:a16="http://schemas.microsoft.com/office/drawing/2014/main" id="{213F16C2-7D75-4675-8014-E3AB3DEC9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22" name="Picture 4" descr="COCCINELLE">
          <a:extLst>
            <a:ext uri="{FF2B5EF4-FFF2-40B4-BE49-F238E27FC236}">
              <a16:creationId xmlns:a16="http://schemas.microsoft.com/office/drawing/2014/main" id="{631A01F6-1E03-490A-B120-61BDCA9B5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3" name="Image 314" descr="ETK Schieferkopf Lieu- dit Buehl neutre.jpg">
          <a:extLst>
            <a:ext uri="{FF2B5EF4-FFF2-40B4-BE49-F238E27FC236}">
              <a16:creationId xmlns:a16="http://schemas.microsoft.com/office/drawing/2014/main" id="{23D7C517-2EC5-422E-81D9-37EDA0758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4" name="Image 314" descr="ETK Schieferkopf Lieu- dit Buehl neutre.jpg">
          <a:extLst>
            <a:ext uri="{FF2B5EF4-FFF2-40B4-BE49-F238E27FC236}">
              <a16:creationId xmlns:a16="http://schemas.microsoft.com/office/drawing/2014/main" id="{9C9D277E-2CB4-46EA-97BF-485EBF163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5" name="Image 314" descr="ETK Schieferkopf Lieu- dit Buehl neutre.jpg">
          <a:extLst>
            <a:ext uri="{FF2B5EF4-FFF2-40B4-BE49-F238E27FC236}">
              <a16:creationId xmlns:a16="http://schemas.microsoft.com/office/drawing/2014/main" id="{4B0486FE-CAAD-4173-9BAC-359EE6EFF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6" name="Image 314" descr="ETK Schieferkopf Lieu- dit Buehl neutre.jpg">
          <a:extLst>
            <a:ext uri="{FF2B5EF4-FFF2-40B4-BE49-F238E27FC236}">
              <a16:creationId xmlns:a16="http://schemas.microsoft.com/office/drawing/2014/main" id="{D0D5F3B5-85C3-4183-9A0D-1DF373A2A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27" name="Picture 4" descr="COCCINELLE">
          <a:extLst>
            <a:ext uri="{FF2B5EF4-FFF2-40B4-BE49-F238E27FC236}">
              <a16:creationId xmlns:a16="http://schemas.microsoft.com/office/drawing/2014/main" id="{2C8B5D2A-6338-4F24-BA1A-29A779B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8" name="Image 314" descr="ETK Schieferkopf Lieu- dit Buehl neutre.jpg">
          <a:extLst>
            <a:ext uri="{FF2B5EF4-FFF2-40B4-BE49-F238E27FC236}">
              <a16:creationId xmlns:a16="http://schemas.microsoft.com/office/drawing/2014/main" id="{7F5A6DC9-1096-40AC-9FF8-DE204814C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9" name="Image 314" descr="ETK Schieferkopf Lieu- dit Buehl neutre.jpg">
          <a:extLst>
            <a:ext uri="{FF2B5EF4-FFF2-40B4-BE49-F238E27FC236}">
              <a16:creationId xmlns:a16="http://schemas.microsoft.com/office/drawing/2014/main" id="{E095CB07-E1D6-432E-9DBC-2600C2C5C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0" name="Image 314" descr="ETK Schieferkopf Lieu- dit Buehl neutre.jpg">
          <a:extLst>
            <a:ext uri="{FF2B5EF4-FFF2-40B4-BE49-F238E27FC236}">
              <a16:creationId xmlns:a16="http://schemas.microsoft.com/office/drawing/2014/main" id="{3924F7BE-F42F-48E4-BBD6-3CED3BFEC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1" name="Image 130" descr="ETK Schieferkopf Lieu- dit Buehl neutre.jpg">
          <a:extLst>
            <a:ext uri="{FF2B5EF4-FFF2-40B4-BE49-F238E27FC236}">
              <a16:creationId xmlns:a16="http://schemas.microsoft.com/office/drawing/2014/main" id="{BFF99F97-F3B5-448D-B0AD-4733E8A1C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32" name="Picture 4" descr="COCCINELLE">
          <a:extLst>
            <a:ext uri="{FF2B5EF4-FFF2-40B4-BE49-F238E27FC236}">
              <a16:creationId xmlns:a16="http://schemas.microsoft.com/office/drawing/2014/main" id="{FD2D1324-DD6A-45C5-B192-4B7E7BC15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3" name="Image 314" descr="ETK Schieferkopf Lieu- dit Buehl neutre.jpg">
          <a:extLst>
            <a:ext uri="{FF2B5EF4-FFF2-40B4-BE49-F238E27FC236}">
              <a16:creationId xmlns:a16="http://schemas.microsoft.com/office/drawing/2014/main" id="{F7D554B3-9DAD-4913-98F2-9AB0F2E8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4" name="Image 314" descr="ETK Schieferkopf Lieu- dit Buehl neutre.jpg">
          <a:extLst>
            <a:ext uri="{FF2B5EF4-FFF2-40B4-BE49-F238E27FC236}">
              <a16:creationId xmlns:a16="http://schemas.microsoft.com/office/drawing/2014/main" id="{BDDC5EC7-0248-43B5-8F24-E46755ECC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5" name="Image 314" descr="ETK Schieferkopf Lieu- dit Buehl neutre.jpg">
          <a:extLst>
            <a:ext uri="{FF2B5EF4-FFF2-40B4-BE49-F238E27FC236}">
              <a16:creationId xmlns:a16="http://schemas.microsoft.com/office/drawing/2014/main" id="{02CD1E78-164F-44DC-8762-17DF48161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6" name="Image 314" descr="ETK Schieferkopf Lieu- dit Buehl neutre.jpg">
          <a:extLst>
            <a:ext uri="{FF2B5EF4-FFF2-40B4-BE49-F238E27FC236}">
              <a16:creationId xmlns:a16="http://schemas.microsoft.com/office/drawing/2014/main" id="{D9C76335-F60D-4609-BF7B-38336E10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37" name="Picture 4" descr="COCCINELLE">
          <a:extLst>
            <a:ext uri="{FF2B5EF4-FFF2-40B4-BE49-F238E27FC236}">
              <a16:creationId xmlns:a16="http://schemas.microsoft.com/office/drawing/2014/main" id="{8B7093C9-BAE0-4805-B6D2-D1A70C9EA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1475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8" name="Image 314" descr="ETK Schieferkopf Lieu- dit Buehl neutre.jpg">
          <a:extLst>
            <a:ext uri="{FF2B5EF4-FFF2-40B4-BE49-F238E27FC236}">
              <a16:creationId xmlns:a16="http://schemas.microsoft.com/office/drawing/2014/main" id="{A708E03F-0328-4873-8B41-217E57151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9" name="Image 314" descr="ETK Schieferkopf Lieu- dit Buehl neutre.jpg">
          <a:extLst>
            <a:ext uri="{FF2B5EF4-FFF2-40B4-BE49-F238E27FC236}">
              <a16:creationId xmlns:a16="http://schemas.microsoft.com/office/drawing/2014/main" id="{3492C9FF-E579-48B2-A114-05A1C73E9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40" name="Image 314" descr="ETK Schieferkopf Lieu- dit Buehl neutre.jpg">
          <a:extLst>
            <a:ext uri="{FF2B5EF4-FFF2-40B4-BE49-F238E27FC236}">
              <a16:creationId xmlns:a16="http://schemas.microsoft.com/office/drawing/2014/main" id="{3464F6A9-5446-464B-88BD-76CFF7BE7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41" name="Image 140" descr="ETK Schieferkopf Lieu- dit Buehl neutre.jpg">
          <a:extLst>
            <a:ext uri="{FF2B5EF4-FFF2-40B4-BE49-F238E27FC236}">
              <a16:creationId xmlns:a16="http://schemas.microsoft.com/office/drawing/2014/main" id="{9B9AA4BD-B479-4465-BF73-8B6DC661C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1475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130968</xdr:colOff>
      <xdr:row>0</xdr:row>
      <xdr:rowOff>11907</xdr:rowOff>
    </xdr:from>
    <xdr:to>
      <xdr:col>4</xdr:col>
      <xdr:colOff>523875</xdr:colOff>
      <xdr:row>3</xdr:row>
      <xdr:rowOff>136450</xdr:rowOff>
    </xdr:to>
    <xdr:pic>
      <xdr:nvPicPr>
        <xdr:cNvPr id="143" name="Image 142" descr="Une image contenant texte, Police, logo, symbole&#10;&#10;Description générée automatiquement">
          <a:extLst>
            <a:ext uri="{FF2B5EF4-FFF2-40B4-BE49-F238E27FC236}">
              <a16:creationId xmlns:a16="http://schemas.microsoft.com/office/drawing/2014/main" id="{E60E00DC-8BCB-40DE-8538-ABF12BEF2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9968" y="11907"/>
          <a:ext cx="2738438" cy="91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361701</xdr:colOff>
      <xdr:row>8</xdr:row>
      <xdr:rowOff>2464</xdr:rowOff>
    </xdr:to>
    <xdr:pic>
      <xdr:nvPicPr>
        <xdr:cNvPr id="3" name="Picture 4" descr="COCCINELLE">
          <a:extLst>
            <a:ext uri="{FF2B5EF4-FFF2-40B4-BE49-F238E27FC236}">
              <a16:creationId xmlns:a16="http://schemas.microsoft.com/office/drawing/2014/main" id="{1C3887CC-66AF-4154-9966-6E8ACEC4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367014</xdr:colOff>
      <xdr:row>8</xdr:row>
      <xdr:rowOff>455</xdr:rowOff>
    </xdr:to>
    <xdr:pic>
      <xdr:nvPicPr>
        <xdr:cNvPr id="4" name="Image 314" descr="ETK Schieferkopf Lieu- dit Buehl neutre.jpg">
          <a:extLst>
            <a:ext uri="{FF2B5EF4-FFF2-40B4-BE49-F238E27FC236}">
              <a16:creationId xmlns:a16="http://schemas.microsoft.com/office/drawing/2014/main" id="{27F909EB-0DC1-4C02-9E53-CFE281369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367014</xdr:colOff>
      <xdr:row>8</xdr:row>
      <xdr:rowOff>455</xdr:rowOff>
    </xdr:to>
    <xdr:pic>
      <xdr:nvPicPr>
        <xdr:cNvPr id="5" name="Image 314" descr="ETK Schieferkopf Lieu- dit Buehl neutre.jpg">
          <a:extLst>
            <a:ext uri="{FF2B5EF4-FFF2-40B4-BE49-F238E27FC236}">
              <a16:creationId xmlns:a16="http://schemas.microsoft.com/office/drawing/2014/main" id="{45EA81D4-273E-4326-A171-FEDF99235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367014</xdr:colOff>
      <xdr:row>8</xdr:row>
      <xdr:rowOff>455</xdr:rowOff>
    </xdr:to>
    <xdr:pic>
      <xdr:nvPicPr>
        <xdr:cNvPr id="6" name="Image 314" descr="ETK Schieferkopf Lieu- dit Buehl neutre.jpg">
          <a:extLst>
            <a:ext uri="{FF2B5EF4-FFF2-40B4-BE49-F238E27FC236}">
              <a16:creationId xmlns:a16="http://schemas.microsoft.com/office/drawing/2014/main" id="{F4A4774A-2263-4515-BC80-6A1914F0C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367014</xdr:colOff>
      <xdr:row>8</xdr:row>
      <xdr:rowOff>455</xdr:rowOff>
    </xdr:to>
    <xdr:pic>
      <xdr:nvPicPr>
        <xdr:cNvPr id="7" name="Image 314" descr="ETK Schieferkopf Lieu- dit Buehl neutre.jpg">
          <a:extLst>
            <a:ext uri="{FF2B5EF4-FFF2-40B4-BE49-F238E27FC236}">
              <a16:creationId xmlns:a16="http://schemas.microsoft.com/office/drawing/2014/main" id="{E99809C4-8377-445B-87FF-A05B0AE5D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956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8</xdr:row>
      <xdr:rowOff>0</xdr:rowOff>
    </xdr:from>
    <xdr:ext cx="361701" cy="2464"/>
    <xdr:pic>
      <xdr:nvPicPr>
        <xdr:cNvPr id="8" name="Picture 4" descr="COCCINELLE">
          <a:extLst>
            <a:ext uri="{FF2B5EF4-FFF2-40B4-BE49-F238E27FC236}">
              <a16:creationId xmlns:a16="http://schemas.microsoft.com/office/drawing/2014/main" id="{9049FE03-A90D-41A9-9E05-34408C51A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" name="Image 314" descr="ETK Schieferkopf Lieu- dit Buehl neutre.jpg">
          <a:extLst>
            <a:ext uri="{FF2B5EF4-FFF2-40B4-BE49-F238E27FC236}">
              <a16:creationId xmlns:a16="http://schemas.microsoft.com/office/drawing/2014/main" id="{E222AAA7-60A3-48E3-8D53-D90AD5043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" name="Image 314" descr="ETK Schieferkopf Lieu- dit Buehl neutre.jpg">
          <a:extLst>
            <a:ext uri="{FF2B5EF4-FFF2-40B4-BE49-F238E27FC236}">
              <a16:creationId xmlns:a16="http://schemas.microsoft.com/office/drawing/2014/main" id="{59D9D8DB-F9F2-4EA5-B4FD-60C657EF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" name="Image 314" descr="ETK Schieferkopf Lieu- dit Buehl neutre.jpg">
          <a:extLst>
            <a:ext uri="{FF2B5EF4-FFF2-40B4-BE49-F238E27FC236}">
              <a16:creationId xmlns:a16="http://schemas.microsoft.com/office/drawing/2014/main" id="{7A641686-C63C-427D-A1C8-73BDBD1F4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" name="Image 314" descr="ETK Schieferkopf Lieu- dit Buehl neutre.jpg">
          <a:extLst>
            <a:ext uri="{FF2B5EF4-FFF2-40B4-BE49-F238E27FC236}">
              <a16:creationId xmlns:a16="http://schemas.microsoft.com/office/drawing/2014/main" id="{40D4F91B-21CF-423D-B4A4-AC758DCF3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3" name="Picture 4" descr="COCCINELLE">
          <a:extLst>
            <a:ext uri="{FF2B5EF4-FFF2-40B4-BE49-F238E27FC236}">
              <a16:creationId xmlns:a16="http://schemas.microsoft.com/office/drawing/2014/main" id="{C4DAF644-16DF-4798-A912-78FAC10B0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4" name="Image 314" descr="ETK Schieferkopf Lieu- dit Buehl neutre.jpg">
          <a:extLst>
            <a:ext uri="{FF2B5EF4-FFF2-40B4-BE49-F238E27FC236}">
              <a16:creationId xmlns:a16="http://schemas.microsoft.com/office/drawing/2014/main" id="{437445FA-60CE-45EC-9E90-12F607694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" name="Image 314" descr="ETK Schieferkopf Lieu- dit Buehl neutre.jpg">
          <a:extLst>
            <a:ext uri="{FF2B5EF4-FFF2-40B4-BE49-F238E27FC236}">
              <a16:creationId xmlns:a16="http://schemas.microsoft.com/office/drawing/2014/main" id="{5C76064F-235E-40FE-A345-F50F6EB45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" name="Image 314" descr="ETK Schieferkopf Lieu- dit Buehl neutre.jpg">
          <a:extLst>
            <a:ext uri="{FF2B5EF4-FFF2-40B4-BE49-F238E27FC236}">
              <a16:creationId xmlns:a16="http://schemas.microsoft.com/office/drawing/2014/main" id="{A44DA6D5-0827-492E-B706-FA4B55CF0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7" name="Image 16" descr="ETK Schieferkopf Lieu- dit Buehl neutre.jpg">
          <a:extLst>
            <a:ext uri="{FF2B5EF4-FFF2-40B4-BE49-F238E27FC236}">
              <a16:creationId xmlns:a16="http://schemas.microsoft.com/office/drawing/2014/main" id="{80324865-ECB9-47F2-9DA6-16CF717D3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8" name="Picture 4" descr="COCCINELLE">
          <a:extLst>
            <a:ext uri="{FF2B5EF4-FFF2-40B4-BE49-F238E27FC236}">
              <a16:creationId xmlns:a16="http://schemas.microsoft.com/office/drawing/2014/main" id="{FDF3074E-DA54-4F9E-8CE0-140B30B9C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9" name="Image 314" descr="ETK Schieferkopf Lieu- dit Buehl neutre.jpg">
          <a:extLst>
            <a:ext uri="{FF2B5EF4-FFF2-40B4-BE49-F238E27FC236}">
              <a16:creationId xmlns:a16="http://schemas.microsoft.com/office/drawing/2014/main" id="{B9D6497E-A513-4ECF-B194-2F7923C02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" name="Image 314" descr="ETK Schieferkopf Lieu- dit Buehl neutre.jpg">
          <a:extLst>
            <a:ext uri="{FF2B5EF4-FFF2-40B4-BE49-F238E27FC236}">
              <a16:creationId xmlns:a16="http://schemas.microsoft.com/office/drawing/2014/main" id="{945147FD-E652-4FCA-9F3D-CAF80C601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" name="Image 314" descr="ETK Schieferkopf Lieu- dit Buehl neutre.jpg">
          <a:extLst>
            <a:ext uri="{FF2B5EF4-FFF2-40B4-BE49-F238E27FC236}">
              <a16:creationId xmlns:a16="http://schemas.microsoft.com/office/drawing/2014/main" id="{79802041-78EE-4DA7-9228-B07360C07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2" name="Image 314" descr="ETK Schieferkopf Lieu- dit Buehl neutre.jpg">
          <a:extLst>
            <a:ext uri="{FF2B5EF4-FFF2-40B4-BE49-F238E27FC236}">
              <a16:creationId xmlns:a16="http://schemas.microsoft.com/office/drawing/2014/main" id="{625AB787-DCD4-49A8-A64E-0167D2A24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3" name="Picture 4" descr="COCCINELLE">
          <a:extLst>
            <a:ext uri="{FF2B5EF4-FFF2-40B4-BE49-F238E27FC236}">
              <a16:creationId xmlns:a16="http://schemas.microsoft.com/office/drawing/2014/main" id="{6FEA65F6-9EF7-4645-945C-4493ADFDA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" name="Image 314" descr="ETK Schieferkopf Lieu- dit Buehl neutre.jpg">
          <a:extLst>
            <a:ext uri="{FF2B5EF4-FFF2-40B4-BE49-F238E27FC236}">
              <a16:creationId xmlns:a16="http://schemas.microsoft.com/office/drawing/2014/main" id="{21EA5526-CB7A-4421-95A2-E0528AE9A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" name="Image 314" descr="ETK Schieferkopf Lieu- dit Buehl neutre.jpg">
          <a:extLst>
            <a:ext uri="{FF2B5EF4-FFF2-40B4-BE49-F238E27FC236}">
              <a16:creationId xmlns:a16="http://schemas.microsoft.com/office/drawing/2014/main" id="{7A0F4C75-55F6-47E5-BFEA-24911BE28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" name="Image 314" descr="ETK Schieferkopf Lieu- dit Buehl neutre.jpg">
          <a:extLst>
            <a:ext uri="{FF2B5EF4-FFF2-40B4-BE49-F238E27FC236}">
              <a16:creationId xmlns:a16="http://schemas.microsoft.com/office/drawing/2014/main" id="{376D94A8-5C99-4801-BE5E-9BE2D4C4D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" name="Image 26" descr="ETK Schieferkopf Lieu- dit Buehl neutre.jpg">
          <a:extLst>
            <a:ext uri="{FF2B5EF4-FFF2-40B4-BE49-F238E27FC236}">
              <a16:creationId xmlns:a16="http://schemas.microsoft.com/office/drawing/2014/main" id="{C7C545C5-5F40-4C05-819E-CACC198BB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8" name="Picture 4" descr="COCCINELLE">
          <a:extLst>
            <a:ext uri="{FF2B5EF4-FFF2-40B4-BE49-F238E27FC236}">
              <a16:creationId xmlns:a16="http://schemas.microsoft.com/office/drawing/2014/main" id="{96A04C34-4F45-406C-9A37-4CA52428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29" name="Image 314" descr="ETK Schieferkopf Lieu- dit Buehl neutre.jpg">
          <a:extLst>
            <a:ext uri="{FF2B5EF4-FFF2-40B4-BE49-F238E27FC236}">
              <a16:creationId xmlns:a16="http://schemas.microsoft.com/office/drawing/2014/main" id="{2AF4565E-BF4D-4A71-A9A8-623A2871B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30" name="Image 314" descr="ETK Schieferkopf Lieu- dit Buehl neutre.jpg">
          <a:extLst>
            <a:ext uri="{FF2B5EF4-FFF2-40B4-BE49-F238E27FC236}">
              <a16:creationId xmlns:a16="http://schemas.microsoft.com/office/drawing/2014/main" id="{C65D82F5-F5C6-4247-A553-D44C9E830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31" name="Image 314" descr="ETK Schieferkopf Lieu- dit Buehl neutre.jpg">
          <a:extLst>
            <a:ext uri="{FF2B5EF4-FFF2-40B4-BE49-F238E27FC236}">
              <a16:creationId xmlns:a16="http://schemas.microsoft.com/office/drawing/2014/main" id="{B8570D42-0581-4C2D-B7FC-3395DACDF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32" name="Image 314" descr="ETK Schieferkopf Lieu- dit Buehl neutre.jpg">
          <a:extLst>
            <a:ext uri="{FF2B5EF4-FFF2-40B4-BE49-F238E27FC236}">
              <a16:creationId xmlns:a16="http://schemas.microsoft.com/office/drawing/2014/main" id="{25730312-4E6B-4CF9-9DEF-B49E696C8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33" name="Picture 4" descr="COCCINELLE">
          <a:extLst>
            <a:ext uri="{FF2B5EF4-FFF2-40B4-BE49-F238E27FC236}">
              <a16:creationId xmlns:a16="http://schemas.microsoft.com/office/drawing/2014/main" id="{87EA3481-6324-49E2-B696-1A7AC9E3D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4" name="Image 314" descr="ETK Schieferkopf Lieu- dit Buehl neutre.jpg">
          <a:extLst>
            <a:ext uri="{FF2B5EF4-FFF2-40B4-BE49-F238E27FC236}">
              <a16:creationId xmlns:a16="http://schemas.microsoft.com/office/drawing/2014/main" id="{12897590-68B9-42A8-8B06-549D78169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5" name="Image 314" descr="ETK Schieferkopf Lieu- dit Buehl neutre.jpg">
          <a:extLst>
            <a:ext uri="{FF2B5EF4-FFF2-40B4-BE49-F238E27FC236}">
              <a16:creationId xmlns:a16="http://schemas.microsoft.com/office/drawing/2014/main" id="{894C3426-16D1-45D1-896B-DC75EE1F4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6" name="Image 314" descr="ETK Schieferkopf Lieu- dit Buehl neutre.jpg">
          <a:extLst>
            <a:ext uri="{FF2B5EF4-FFF2-40B4-BE49-F238E27FC236}">
              <a16:creationId xmlns:a16="http://schemas.microsoft.com/office/drawing/2014/main" id="{229A0716-8E71-407E-95BC-4B835B1C0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7" name="Image 314" descr="ETK Schieferkopf Lieu- dit Buehl neutre.jpg">
          <a:extLst>
            <a:ext uri="{FF2B5EF4-FFF2-40B4-BE49-F238E27FC236}">
              <a16:creationId xmlns:a16="http://schemas.microsoft.com/office/drawing/2014/main" id="{ECB93345-844A-4571-9C31-09114A6D9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38" name="Picture 4" descr="COCCINELLE">
          <a:extLst>
            <a:ext uri="{FF2B5EF4-FFF2-40B4-BE49-F238E27FC236}">
              <a16:creationId xmlns:a16="http://schemas.microsoft.com/office/drawing/2014/main" id="{B557FD71-DC5D-4AA0-9483-807D06B62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39" name="Image 314" descr="ETK Schieferkopf Lieu- dit Buehl neutre.jpg">
          <a:extLst>
            <a:ext uri="{FF2B5EF4-FFF2-40B4-BE49-F238E27FC236}">
              <a16:creationId xmlns:a16="http://schemas.microsoft.com/office/drawing/2014/main" id="{77F5BCB3-B88C-4138-90F5-545B072FE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0" name="Image 314" descr="ETK Schieferkopf Lieu- dit Buehl neutre.jpg">
          <a:extLst>
            <a:ext uri="{FF2B5EF4-FFF2-40B4-BE49-F238E27FC236}">
              <a16:creationId xmlns:a16="http://schemas.microsoft.com/office/drawing/2014/main" id="{CD3E0C34-9206-4F19-9125-815B14082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1" name="Image 314" descr="ETK Schieferkopf Lieu- dit Buehl neutre.jpg">
          <a:extLst>
            <a:ext uri="{FF2B5EF4-FFF2-40B4-BE49-F238E27FC236}">
              <a16:creationId xmlns:a16="http://schemas.microsoft.com/office/drawing/2014/main" id="{AB2651A8-9E85-4721-AAFD-5FF7448A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2" name="Image 41" descr="ETK Schieferkopf Lieu- dit Buehl neutre.jpg">
          <a:extLst>
            <a:ext uri="{FF2B5EF4-FFF2-40B4-BE49-F238E27FC236}">
              <a16:creationId xmlns:a16="http://schemas.microsoft.com/office/drawing/2014/main" id="{C6A5E617-1956-4A08-942A-92734A9ED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43" name="Picture 4" descr="COCCINELLE">
          <a:extLst>
            <a:ext uri="{FF2B5EF4-FFF2-40B4-BE49-F238E27FC236}">
              <a16:creationId xmlns:a16="http://schemas.microsoft.com/office/drawing/2014/main" id="{9121E8F5-AD4C-4144-85E9-604FDB914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4" name="Image 314" descr="ETK Schieferkopf Lieu- dit Buehl neutre.jpg">
          <a:extLst>
            <a:ext uri="{FF2B5EF4-FFF2-40B4-BE49-F238E27FC236}">
              <a16:creationId xmlns:a16="http://schemas.microsoft.com/office/drawing/2014/main" id="{3F1838FD-A10F-4DE6-B669-B5C9221F1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5" name="Image 314" descr="ETK Schieferkopf Lieu- dit Buehl neutre.jpg">
          <a:extLst>
            <a:ext uri="{FF2B5EF4-FFF2-40B4-BE49-F238E27FC236}">
              <a16:creationId xmlns:a16="http://schemas.microsoft.com/office/drawing/2014/main" id="{DEBCE911-344F-4156-AE35-FD4EC54F1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6" name="Image 314" descr="ETK Schieferkopf Lieu- dit Buehl neutre.jpg">
          <a:extLst>
            <a:ext uri="{FF2B5EF4-FFF2-40B4-BE49-F238E27FC236}">
              <a16:creationId xmlns:a16="http://schemas.microsoft.com/office/drawing/2014/main" id="{0CCA8EB1-CE7B-483A-BE15-AEA609CDF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7" name="Image 314" descr="ETK Schieferkopf Lieu- dit Buehl neutre.jpg">
          <a:extLst>
            <a:ext uri="{FF2B5EF4-FFF2-40B4-BE49-F238E27FC236}">
              <a16:creationId xmlns:a16="http://schemas.microsoft.com/office/drawing/2014/main" id="{49626A25-EB2A-4293-BE6D-9D0E452CD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48" name="Picture 4" descr="COCCINELLE">
          <a:extLst>
            <a:ext uri="{FF2B5EF4-FFF2-40B4-BE49-F238E27FC236}">
              <a16:creationId xmlns:a16="http://schemas.microsoft.com/office/drawing/2014/main" id="{BB62110E-F206-4E81-9F07-B8A8EE9B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49" name="Image 314" descr="ETK Schieferkopf Lieu- dit Buehl neutre.jpg">
          <a:extLst>
            <a:ext uri="{FF2B5EF4-FFF2-40B4-BE49-F238E27FC236}">
              <a16:creationId xmlns:a16="http://schemas.microsoft.com/office/drawing/2014/main" id="{222D91A3-8EEF-4470-8DBD-C98C4744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0" name="Image 314" descr="ETK Schieferkopf Lieu- dit Buehl neutre.jpg">
          <a:extLst>
            <a:ext uri="{FF2B5EF4-FFF2-40B4-BE49-F238E27FC236}">
              <a16:creationId xmlns:a16="http://schemas.microsoft.com/office/drawing/2014/main" id="{60CDBE4B-AAFE-4463-ADBE-238DF23D4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1" name="Image 314" descr="ETK Schieferkopf Lieu- dit Buehl neutre.jpg">
          <a:extLst>
            <a:ext uri="{FF2B5EF4-FFF2-40B4-BE49-F238E27FC236}">
              <a16:creationId xmlns:a16="http://schemas.microsoft.com/office/drawing/2014/main" id="{739FF42F-CD38-4131-A87D-C593EAD50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2" name="Image 51" descr="ETK Schieferkopf Lieu- dit Buehl neutre.jpg">
          <a:extLst>
            <a:ext uri="{FF2B5EF4-FFF2-40B4-BE49-F238E27FC236}">
              <a16:creationId xmlns:a16="http://schemas.microsoft.com/office/drawing/2014/main" id="{C5FC9B06-A9DE-4479-9BA3-2C9A86BE0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53" name="Picture 4" descr="COCCINELLE">
          <a:extLst>
            <a:ext uri="{FF2B5EF4-FFF2-40B4-BE49-F238E27FC236}">
              <a16:creationId xmlns:a16="http://schemas.microsoft.com/office/drawing/2014/main" id="{5ADD4ABB-5AB6-4B36-B956-6D4EFD9FB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4" name="Image 314" descr="ETK Schieferkopf Lieu- dit Buehl neutre.jpg">
          <a:extLst>
            <a:ext uri="{FF2B5EF4-FFF2-40B4-BE49-F238E27FC236}">
              <a16:creationId xmlns:a16="http://schemas.microsoft.com/office/drawing/2014/main" id="{FA133028-01C3-491D-AB0C-920891134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5" name="Image 314" descr="ETK Schieferkopf Lieu- dit Buehl neutre.jpg">
          <a:extLst>
            <a:ext uri="{FF2B5EF4-FFF2-40B4-BE49-F238E27FC236}">
              <a16:creationId xmlns:a16="http://schemas.microsoft.com/office/drawing/2014/main" id="{149DAF40-B074-47B3-9013-5AC3AE978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6" name="Image 314" descr="ETK Schieferkopf Lieu- dit Buehl neutre.jpg">
          <a:extLst>
            <a:ext uri="{FF2B5EF4-FFF2-40B4-BE49-F238E27FC236}">
              <a16:creationId xmlns:a16="http://schemas.microsoft.com/office/drawing/2014/main" id="{3C164064-CD85-4763-B9DE-3EE5D87AE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57" name="Image 314" descr="ETK Schieferkopf Lieu- dit Buehl neutre.jpg">
          <a:extLst>
            <a:ext uri="{FF2B5EF4-FFF2-40B4-BE49-F238E27FC236}">
              <a16:creationId xmlns:a16="http://schemas.microsoft.com/office/drawing/2014/main" id="{20B60C46-C304-4125-BCE3-C75C22472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58" name="Picture 4" descr="COCCINELLE">
          <a:extLst>
            <a:ext uri="{FF2B5EF4-FFF2-40B4-BE49-F238E27FC236}">
              <a16:creationId xmlns:a16="http://schemas.microsoft.com/office/drawing/2014/main" id="{82D78841-7A8E-4DC4-B07B-C4A9DE05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59" name="Image 314" descr="ETK Schieferkopf Lieu- dit Buehl neutre.jpg">
          <a:extLst>
            <a:ext uri="{FF2B5EF4-FFF2-40B4-BE49-F238E27FC236}">
              <a16:creationId xmlns:a16="http://schemas.microsoft.com/office/drawing/2014/main" id="{4F0DFB2A-0B9E-43E6-B46D-B7B66D181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0" name="Image 314" descr="ETK Schieferkopf Lieu- dit Buehl neutre.jpg">
          <a:extLst>
            <a:ext uri="{FF2B5EF4-FFF2-40B4-BE49-F238E27FC236}">
              <a16:creationId xmlns:a16="http://schemas.microsoft.com/office/drawing/2014/main" id="{0D7131CA-9FF5-413C-818A-839EFC5D8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1" name="Image 314" descr="ETK Schieferkopf Lieu- dit Buehl neutre.jpg">
          <a:extLst>
            <a:ext uri="{FF2B5EF4-FFF2-40B4-BE49-F238E27FC236}">
              <a16:creationId xmlns:a16="http://schemas.microsoft.com/office/drawing/2014/main" id="{347C3594-74BD-4CC6-8F55-F17073339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2" name="Image 314" descr="ETK Schieferkopf Lieu- dit Buehl neutre.jpg">
          <a:extLst>
            <a:ext uri="{FF2B5EF4-FFF2-40B4-BE49-F238E27FC236}">
              <a16:creationId xmlns:a16="http://schemas.microsoft.com/office/drawing/2014/main" id="{94514A3E-81C2-40D4-9335-B36CA11D2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63" name="Picture 4" descr="COCCINELLE">
          <a:extLst>
            <a:ext uri="{FF2B5EF4-FFF2-40B4-BE49-F238E27FC236}">
              <a16:creationId xmlns:a16="http://schemas.microsoft.com/office/drawing/2014/main" id="{45582E21-DB40-4A60-871D-555AD9F0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4" name="Image 314" descr="ETK Schieferkopf Lieu- dit Buehl neutre.jpg">
          <a:extLst>
            <a:ext uri="{FF2B5EF4-FFF2-40B4-BE49-F238E27FC236}">
              <a16:creationId xmlns:a16="http://schemas.microsoft.com/office/drawing/2014/main" id="{16392D14-D3D8-420B-89EF-FDBC707D7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5" name="Image 314" descr="ETK Schieferkopf Lieu- dit Buehl neutre.jpg">
          <a:extLst>
            <a:ext uri="{FF2B5EF4-FFF2-40B4-BE49-F238E27FC236}">
              <a16:creationId xmlns:a16="http://schemas.microsoft.com/office/drawing/2014/main" id="{5F57717C-C420-4060-B60D-92C2FBFA1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6" name="Image 314" descr="ETK Schieferkopf Lieu- dit Buehl neutre.jpg">
          <a:extLst>
            <a:ext uri="{FF2B5EF4-FFF2-40B4-BE49-F238E27FC236}">
              <a16:creationId xmlns:a16="http://schemas.microsoft.com/office/drawing/2014/main" id="{15F36359-0F67-4C09-B564-298823606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7" name="Image 66" descr="ETK Schieferkopf Lieu- dit Buehl neutre.jpg">
          <a:extLst>
            <a:ext uri="{FF2B5EF4-FFF2-40B4-BE49-F238E27FC236}">
              <a16:creationId xmlns:a16="http://schemas.microsoft.com/office/drawing/2014/main" id="{F09ACDEA-D02B-4AE3-83FA-10A109469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68" name="Picture 4" descr="COCCINELLE">
          <a:extLst>
            <a:ext uri="{FF2B5EF4-FFF2-40B4-BE49-F238E27FC236}">
              <a16:creationId xmlns:a16="http://schemas.microsoft.com/office/drawing/2014/main" id="{4827FF74-314E-405E-AA64-CC0705345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69" name="Image 314" descr="ETK Schieferkopf Lieu- dit Buehl neutre.jpg">
          <a:extLst>
            <a:ext uri="{FF2B5EF4-FFF2-40B4-BE49-F238E27FC236}">
              <a16:creationId xmlns:a16="http://schemas.microsoft.com/office/drawing/2014/main" id="{2C67BAB2-DF24-4554-847E-41ADB796A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0" name="Image 314" descr="ETK Schieferkopf Lieu- dit Buehl neutre.jpg">
          <a:extLst>
            <a:ext uri="{FF2B5EF4-FFF2-40B4-BE49-F238E27FC236}">
              <a16:creationId xmlns:a16="http://schemas.microsoft.com/office/drawing/2014/main" id="{BF78C365-4255-4139-A670-616168489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1" name="Image 314" descr="ETK Schieferkopf Lieu- dit Buehl neutre.jpg">
          <a:extLst>
            <a:ext uri="{FF2B5EF4-FFF2-40B4-BE49-F238E27FC236}">
              <a16:creationId xmlns:a16="http://schemas.microsoft.com/office/drawing/2014/main" id="{D1F3E6D2-6122-46CF-BC17-BEF6819DC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2" name="Image 314" descr="ETK Schieferkopf Lieu- dit Buehl neutre.jpg">
          <a:extLst>
            <a:ext uri="{FF2B5EF4-FFF2-40B4-BE49-F238E27FC236}">
              <a16:creationId xmlns:a16="http://schemas.microsoft.com/office/drawing/2014/main" id="{DB8D68E5-B6C4-4531-9F36-02E6B53D4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73" name="Picture 4" descr="COCCINELLE">
          <a:extLst>
            <a:ext uri="{FF2B5EF4-FFF2-40B4-BE49-F238E27FC236}">
              <a16:creationId xmlns:a16="http://schemas.microsoft.com/office/drawing/2014/main" id="{5E34A0AE-5C1C-4DD6-812E-19B80E80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4" name="Image 314" descr="ETK Schieferkopf Lieu- dit Buehl neutre.jpg">
          <a:extLst>
            <a:ext uri="{FF2B5EF4-FFF2-40B4-BE49-F238E27FC236}">
              <a16:creationId xmlns:a16="http://schemas.microsoft.com/office/drawing/2014/main" id="{BEEF2D0A-7B09-480A-834E-0417C7A34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5" name="Image 314" descr="ETK Schieferkopf Lieu- dit Buehl neutre.jpg">
          <a:extLst>
            <a:ext uri="{FF2B5EF4-FFF2-40B4-BE49-F238E27FC236}">
              <a16:creationId xmlns:a16="http://schemas.microsoft.com/office/drawing/2014/main" id="{67A4A937-3441-4058-B7CF-A2BF51D0C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6" name="Image 314" descr="ETK Schieferkopf Lieu- dit Buehl neutre.jpg">
          <a:extLst>
            <a:ext uri="{FF2B5EF4-FFF2-40B4-BE49-F238E27FC236}">
              <a16:creationId xmlns:a16="http://schemas.microsoft.com/office/drawing/2014/main" id="{8D53C2B1-99C1-4145-9B26-5895BAFF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77" name="Image 76" descr="ETK Schieferkopf Lieu- dit Buehl neutre.jpg">
          <a:extLst>
            <a:ext uri="{FF2B5EF4-FFF2-40B4-BE49-F238E27FC236}">
              <a16:creationId xmlns:a16="http://schemas.microsoft.com/office/drawing/2014/main" id="{11B97CC7-A3A3-4F53-91CA-A8A3774D4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78" name="Picture 4" descr="COCCINELLE">
          <a:extLst>
            <a:ext uri="{FF2B5EF4-FFF2-40B4-BE49-F238E27FC236}">
              <a16:creationId xmlns:a16="http://schemas.microsoft.com/office/drawing/2014/main" id="{178CA726-4060-4374-A179-27291692D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79" name="Image 314" descr="ETK Schieferkopf Lieu- dit Buehl neutre.jpg">
          <a:extLst>
            <a:ext uri="{FF2B5EF4-FFF2-40B4-BE49-F238E27FC236}">
              <a16:creationId xmlns:a16="http://schemas.microsoft.com/office/drawing/2014/main" id="{FD6B0310-6EB0-4019-BC87-C7AFBE7A6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80" name="Image 314" descr="ETK Schieferkopf Lieu- dit Buehl neutre.jpg">
          <a:extLst>
            <a:ext uri="{FF2B5EF4-FFF2-40B4-BE49-F238E27FC236}">
              <a16:creationId xmlns:a16="http://schemas.microsoft.com/office/drawing/2014/main" id="{5AD8EBDB-D3A7-46B8-99B4-CDC7ADCD1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81" name="Image 314" descr="ETK Schieferkopf Lieu- dit Buehl neutre.jpg">
          <a:extLst>
            <a:ext uri="{FF2B5EF4-FFF2-40B4-BE49-F238E27FC236}">
              <a16:creationId xmlns:a16="http://schemas.microsoft.com/office/drawing/2014/main" id="{4278A3EF-01AA-4B6F-B098-10EBCFADD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82" name="Image 314" descr="ETK Schieferkopf Lieu- dit Buehl neutre.jpg">
          <a:extLst>
            <a:ext uri="{FF2B5EF4-FFF2-40B4-BE49-F238E27FC236}">
              <a16:creationId xmlns:a16="http://schemas.microsoft.com/office/drawing/2014/main" id="{117AD91D-D3F0-4C7B-B264-5ECD62624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83" name="Picture 4" descr="COCCINELLE">
          <a:extLst>
            <a:ext uri="{FF2B5EF4-FFF2-40B4-BE49-F238E27FC236}">
              <a16:creationId xmlns:a16="http://schemas.microsoft.com/office/drawing/2014/main" id="{B31D94FE-9182-410B-B079-FC3F4920B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4" name="Image 314" descr="ETK Schieferkopf Lieu- dit Buehl neutre.jpg">
          <a:extLst>
            <a:ext uri="{FF2B5EF4-FFF2-40B4-BE49-F238E27FC236}">
              <a16:creationId xmlns:a16="http://schemas.microsoft.com/office/drawing/2014/main" id="{7CB6D6E1-B0CE-46F1-9B16-60048D3F3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5" name="Image 314" descr="ETK Schieferkopf Lieu- dit Buehl neutre.jpg">
          <a:extLst>
            <a:ext uri="{FF2B5EF4-FFF2-40B4-BE49-F238E27FC236}">
              <a16:creationId xmlns:a16="http://schemas.microsoft.com/office/drawing/2014/main" id="{47951234-51B2-4A79-9518-1AD9093CC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6" name="Image 314" descr="ETK Schieferkopf Lieu- dit Buehl neutre.jpg">
          <a:extLst>
            <a:ext uri="{FF2B5EF4-FFF2-40B4-BE49-F238E27FC236}">
              <a16:creationId xmlns:a16="http://schemas.microsoft.com/office/drawing/2014/main" id="{15B86707-32A2-4176-B71A-C066668C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7" name="Image 314" descr="ETK Schieferkopf Lieu- dit Buehl neutre.jpg">
          <a:extLst>
            <a:ext uri="{FF2B5EF4-FFF2-40B4-BE49-F238E27FC236}">
              <a16:creationId xmlns:a16="http://schemas.microsoft.com/office/drawing/2014/main" id="{6CE7E2D4-F1F0-41EC-8B5B-E9919C97F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88" name="Picture 4" descr="COCCINELLE">
          <a:extLst>
            <a:ext uri="{FF2B5EF4-FFF2-40B4-BE49-F238E27FC236}">
              <a16:creationId xmlns:a16="http://schemas.microsoft.com/office/drawing/2014/main" id="{787CF3BA-036A-4DC8-9E6A-6DC9962CB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89" name="Image 314" descr="ETK Schieferkopf Lieu- dit Buehl neutre.jpg">
          <a:extLst>
            <a:ext uri="{FF2B5EF4-FFF2-40B4-BE49-F238E27FC236}">
              <a16:creationId xmlns:a16="http://schemas.microsoft.com/office/drawing/2014/main" id="{9762281F-7968-41B3-9124-27E681CF7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0" name="Image 314" descr="ETK Schieferkopf Lieu- dit Buehl neutre.jpg">
          <a:extLst>
            <a:ext uri="{FF2B5EF4-FFF2-40B4-BE49-F238E27FC236}">
              <a16:creationId xmlns:a16="http://schemas.microsoft.com/office/drawing/2014/main" id="{30F434EE-C271-4AC3-BDE6-B86F0CCFF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1" name="Image 314" descr="ETK Schieferkopf Lieu- dit Buehl neutre.jpg">
          <a:extLst>
            <a:ext uri="{FF2B5EF4-FFF2-40B4-BE49-F238E27FC236}">
              <a16:creationId xmlns:a16="http://schemas.microsoft.com/office/drawing/2014/main" id="{41446DCE-8D17-4D14-BFA2-7E3C4C928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2" name="Image 91" descr="ETK Schieferkopf Lieu- dit Buehl neutre.jpg">
          <a:extLst>
            <a:ext uri="{FF2B5EF4-FFF2-40B4-BE49-F238E27FC236}">
              <a16:creationId xmlns:a16="http://schemas.microsoft.com/office/drawing/2014/main" id="{3E0B2BBE-5769-409F-8103-76EED052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93" name="Picture 4" descr="COCCINELLE">
          <a:extLst>
            <a:ext uri="{FF2B5EF4-FFF2-40B4-BE49-F238E27FC236}">
              <a16:creationId xmlns:a16="http://schemas.microsoft.com/office/drawing/2014/main" id="{A06D144C-5F3F-4A0F-8651-06B914D6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4" name="Image 314" descr="ETK Schieferkopf Lieu- dit Buehl neutre.jpg">
          <a:extLst>
            <a:ext uri="{FF2B5EF4-FFF2-40B4-BE49-F238E27FC236}">
              <a16:creationId xmlns:a16="http://schemas.microsoft.com/office/drawing/2014/main" id="{DDF4F274-4E70-47E8-A761-F77BE92ED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5" name="Image 314" descr="ETK Schieferkopf Lieu- dit Buehl neutre.jpg">
          <a:extLst>
            <a:ext uri="{FF2B5EF4-FFF2-40B4-BE49-F238E27FC236}">
              <a16:creationId xmlns:a16="http://schemas.microsoft.com/office/drawing/2014/main" id="{ABA1EEE5-05E1-4D39-8941-6C8F26CC6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6" name="Image 314" descr="ETK Schieferkopf Lieu- dit Buehl neutre.jpg">
          <a:extLst>
            <a:ext uri="{FF2B5EF4-FFF2-40B4-BE49-F238E27FC236}">
              <a16:creationId xmlns:a16="http://schemas.microsoft.com/office/drawing/2014/main" id="{D749B9F7-91D3-463A-A9F9-B03EA12C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7" name="Image 314" descr="ETK Schieferkopf Lieu- dit Buehl neutre.jpg">
          <a:extLst>
            <a:ext uri="{FF2B5EF4-FFF2-40B4-BE49-F238E27FC236}">
              <a16:creationId xmlns:a16="http://schemas.microsoft.com/office/drawing/2014/main" id="{64AE426B-1AE6-42FA-8DF7-450196AEA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98" name="Picture 4" descr="COCCINELLE">
          <a:extLst>
            <a:ext uri="{FF2B5EF4-FFF2-40B4-BE49-F238E27FC236}">
              <a16:creationId xmlns:a16="http://schemas.microsoft.com/office/drawing/2014/main" id="{5BA974A9-99C4-4F57-8100-07E8BC89D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99" name="Image 314" descr="ETK Schieferkopf Lieu- dit Buehl neutre.jpg">
          <a:extLst>
            <a:ext uri="{FF2B5EF4-FFF2-40B4-BE49-F238E27FC236}">
              <a16:creationId xmlns:a16="http://schemas.microsoft.com/office/drawing/2014/main" id="{2D71F897-E437-43E1-8E86-C3739B3DD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0" name="Image 314" descr="ETK Schieferkopf Lieu- dit Buehl neutre.jpg">
          <a:extLst>
            <a:ext uri="{FF2B5EF4-FFF2-40B4-BE49-F238E27FC236}">
              <a16:creationId xmlns:a16="http://schemas.microsoft.com/office/drawing/2014/main" id="{003DB272-0D82-4751-8D8E-5C9DBCCD4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1" name="Image 314" descr="ETK Schieferkopf Lieu- dit Buehl neutre.jpg">
          <a:extLst>
            <a:ext uri="{FF2B5EF4-FFF2-40B4-BE49-F238E27FC236}">
              <a16:creationId xmlns:a16="http://schemas.microsoft.com/office/drawing/2014/main" id="{6FFA33B7-BF97-434B-BDCC-E48547D23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2" name="Image 101" descr="ETK Schieferkopf Lieu- dit Buehl neutre.jpg">
          <a:extLst>
            <a:ext uri="{FF2B5EF4-FFF2-40B4-BE49-F238E27FC236}">
              <a16:creationId xmlns:a16="http://schemas.microsoft.com/office/drawing/2014/main" id="{EB050977-8C42-43AB-99DE-8E1E1350A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03" name="Picture 4" descr="COCCINELLE">
          <a:extLst>
            <a:ext uri="{FF2B5EF4-FFF2-40B4-BE49-F238E27FC236}">
              <a16:creationId xmlns:a16="http://schemas.microsoft.com/office/drawing/2014/main" id="{FD61BD6F-0AD1-4347-9209-CC8D12DD0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4" name="Image 314" descr="ETK Schieferkopf Lieu- dit Buehl neutre.jpg">
          <a:extLst>
            <a:ext uri="{FF2B5EF4-FFF2-40B4-BE49-F238E27FC236}">
              <a16:creationId xmlns:a16="http://schemas.microsoft.com/office/drawing/2014/main" id="{2FAD100D-EE92-40A5-B3BC-767F70103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5" name="Image 314" descr="ETK Schieferkopf Lieu- dit Buehl neutre.jpg">
          <a:extLst>
            <a:ext uri="{FF2B5EF4-FFF2-40B4-BE49-F238E27FC236}">
              <a16:creationId xmlns:a16="http://schemas.microsoft.com/office/drawing/2014/main" id="{05DC6030-D177-4E44-9DA8-435F4290D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6" name="Image 314" descr="ETK Schieferkopf Lieu- dit Buehl neutre.jpg">
          <a:extLst>
            <a:ext uri="{FF2B5EF4-FFF2-40B4-BE49-F238E27FC236}">
              <a16:creationId xmlns:a16="http://schemas.microsoft.com/office/drawing/2014/main" id="{293A94CF-A7C5-4ABC-8654-1964E12C8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7" name="Image 314" descr="ETK Schieferkopf Lieu- dit Buehl neutre.jpg">
          <a:extLst>
            <a:ext uri="{FF2B5EF4-FFF2-40B4-BE49-F238E27FC236}">
              <a16:creationId xmlns:a16="http://schemas.microsoft.com/office/drawing/2014/main" id="{39A65825-F5B6-4B1D-8B0A-54B599732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08" name="Picture 4" descr="COCCINELLE">
          <a:extLst>
            <a:ext uri="{FF2B5EF4-FFF2-40B4-BE49-F238E27FC236}">
              <a16:creationId xmlns:a16="http://schemas.microsoft.com/office/drawing/2014/main" id="{6B520506-482F-4FA5-A24B-293152C8A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09" name="Image 314" descr="ETK Schieferkopf Lieu- dit Buehl neutre.jpg">
          <a:extLst>
            <a:ext uri="{FF2B5EF4-FFF2-40B4-BE49-F238E27FC236}">
              <a16:creationId xmlns:a16="http://schemas.microsoft.com/office/drawing/2014/main" id="{5D53C272-85C3-44C8-B01F-CDD630914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0" name="Image 314" descr="ETK Schieferkopf Lieu- dit Buehl neutre.jpg">
          <a:extLst>
            <a:ext uri="{FF2B5EF4-FFF2-40B4-BE49-F238E27FC236}">
              <a16:creationId xmlns:a16="http://schemas.microsoft.com/office/drawing/2014/main" id="{79213B35-3BA3-45B3-B9C1-FE485C8E3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1" name="Image 314" descr="ETK Schieferkopf Lieu- dit Buehl neutre.jpg">
          <a:extLst>
            <a:ext uri="{FF2B5EF4-FFF2-40B4-BE49-F238E27FC236}">
              <a16:creationId xmlns:a16="http://schemas.microsoft.com/office/drawing/2014/main" id="{9FFA3B9D-7439-4A8A-9940-704EFAFD8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2" name="Image 111" descr="ETK Schieferkopf Lieu- dit Buehl neutre.jpg">
          <a:extLst>
            <a:ext uri="{FF2B5EF4-FFF2-40B4-BE49-F238E27FC236}">
              <a16:creationId xmlns:a16="http://schemas.microsoft.com/office/drawing/2014/main" id="{5EF3D5C6-80DF-483F-9171-AD65994F2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13" name="Picture 4" descr="COCCINELLE">
          <a:extLst>
            <a:ext uri="{FF2B5EF4-FFF2-40B4-BE49-F238E27FC236}">
              <a16:creationId xmlns:a16="http://schemas.microsoft.com/office/drawing/2014/main" id="{E20700B4-4D16-4F93-B7AC-CF8067A22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4" name="Image 314" descr="ETK Schieferkopf Lieu- dit Buehl neutre.jpg">
          <a:extLst>
            <a:ext uri="{FF2B5EF4-FFF2-40B4-BE49-F238E27FC236}">
              <a16:creationId xmlns:a16="http://schemas.microsoft.com/office/drawing/2014/main" id="{A556BB62-745B-4DFC-B1F1-BB591BB36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5" name="Image 314" descr="ETK Schieferkopf Lieu- dit Buehl neutre.jpg">
          <a:extLst>
            <a:ext uri="{FF2B5EF4-FFF2-40B4-BE49-F238E27FC236}">
              <a16:creationId xmlns:a16="http://schemas.microsoft.com/office/drawing/2014/main" id="{C8BAEE1B-56C0-45C2-96BD-253FD483E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6" name="Image 314" descr="ETK Schieferkopf Lieu- dit Buehl neutre.jpg">
          <a:extLst>
            <a:ext uri="{FF2B5EF4-FFF2-40B4-BE49-F238E27FC236}">
              <a16:creationId xmlns:a16="http://schemas.microsoft.com/office/drawing/2014/main" id="{D0ADA254-F9F1-4D68-92BF-EDB58794A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7" name="Image 314" descr="ETK Schieferkopf Lieu- dit Buehl neutre.jpg">
          <a:extLst>
            <a:ext uri="{FF2B5EF4-FFF2-40B4-BE49-F238E27FC236}">
              <a16:creationId xmlns:a16="http://schemas.microsoft.com/office/drawing/2014/main" id="{1A0830AF-8976-4BA0-AD5F-E5B5A478C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18" name="Picture 4" descr="COCCINELLE">
          <a:extLst>
            <a:ext uri="{FF2B5EF4-FFF2-40B4-BE49-F238E27FC236}">
              <a16:creationId xmlns:a16="http://schemas.microsoft.com/office/drawing/2014/main" id="{9DD016AF-73AF-4EF6-9A04-B35A403D4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19" name="Image 314" descr="ETK Schieferkopf Lieu- dit Buehl neutre.jpg">
          <a:extLst>
            <a:ext uri="{FF2B5EF4-FFF2-40B4-BE49-F238E27FC236}">
              <a16:creationId xmlns:a16="http://schemas.microsoft.com/office/drawing/2014/main" id="{DE5D9B28-7EC5-49C8-8E98-BC268AA78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0" name="Image 314" descr="ETK Schieferkopf Lieu- dit Buehl neutre.jpg">
          <a:extLst>
            <a:ext uri="{FF2B5EF4-FFF2-40B4-BE49-F238E27FC236}">
              <a16:creationId xmlns:a16="http://schemas.microsoft.com/office/drawing/2014/main" id="{378C14F4-843C-4ACF-AA29-D4234D634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1" name="Image 314" descr="ETK Schieferkopf Lieu- dit Buehl neutre.jpg">
          <a:extLst>
            <a:ext uri="{FF2B5EF4-FFF2-40B4-BE49-F238E27FC236}">
              <a16:creationId xmlns:a16="http://schemas.microsoft.com/office/drawing/2014/main" id="{3D64CF56-5087-4AA7-B7CA-0DFC120AE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2" name="Image 121" descr="ETK Schieferkopf Lieu- dit Buehl neutre.jpg">
          <a:extLst>
            <a:ext uri="{FF2B5EF4-FFF2-40B4-BE49-F238E27FC236}">
              <a16:creationId xmlns:a16="http://schemas.microsoft.com/office/drawing/2014/main" id="{FEB0392D-AEFA-4B5E-A08E-4E01A0E5C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23" name="Picture 4" descr="COCCINELLE">
          <a:extLst>
            <a:ext uri="{FF2B5EF4-FFF2-40B4-BE49-F238E27FC236}">
              <a16:creationId xmlns:a16="http://schemas.microsoft.com/office/drawing/2014/main" id="{D15F7581-6999-43C3-82C9-7F47925D8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4" name="Image 314" descr="ETK Schieferkopf Lieu- dit Buehl neutre.jpg">
          <a:extLst>
            <a:ext uri="{FF2B5EF4-FFF2-40B4-BE49-F238E27FC236}">
              <a16:creationId xmlns:a16="http://schemas.microsoft.com/office/drawing/2014/main" id="{E343BAAE-30F9-4B63-BDBF-7A61D10F4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5" name="Image 314" descr="ETK Schieferkopf Lieu- dit Buehl neutre.jpg">
          <a:extLst>
            <a:ext uri="{FF2B5EF4-FFF2-40B4-BE49-F238E27FC236}">
              <a16:creationId xmlns:a16="http://schemas.microsoft.com/office/drawing/2014/main" id="{CBD55B2F-C4F9-4B66-864D-153E32BF5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6" name="Image 314" descr="ETK Schieferkopf Lieu- dit Buehl neutre.jpg">
          <a:extLst>
            <a:ext uri="{FF2B5EF4-FFF2-40B4-BE49-F238E27FC236}">
              <a16:creationId xmlns:a16="http://schemas.microsoft.com/office/drawing/2014/main" id="{C74A79FD-ED58-456F-BF5B-171D8B503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7" name="Image 314" descr="ETK Schieferkopf Lieu- dit Buehl neutre.jpg">
          <a:extLst>
            <a:ext uri="{FF2B5EF4-FFF2-40B4-BE49-F238E27FC236}">
              <a16:creationId xmlns:a16="http://schemas.microsoft.com/office/drawing/2014/main" id="{02AD1D1F-24C5-427D-A650-399FA1E0D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28" name="Picture 4" descr="COCCINELLE">
          <a:extLst>
            <a:ext uri="{FF2B5EF4-FFF2-40B4-BE49-F238E27FC236}">
              <a16:creationId xmlns:a16="http://schemas.microsoft.com/office/drawing/2014/main" id="{0B21DF85-4AA1-4975-A35E-5FC10BBFA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29" name="Image 314" descr="ETK Schieferkopf Lieu- dit Buehl neutre.jpg">
          <a:extLst>
            <a:ext uri="{FF2B5EF4-FFF2-40B4-BE49-F238E27FC236}">
              <a16:creationId xmlns:a16="http://schemas.microsoft.com/office/drawing/2014/main" id="{8DBF8329-429D-4D15-BD03-B1ED397AF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0" name="Image 314" descr="ETK Schieferkopf Lieu- dit Buehl neutre.jpg">
          <a:extLst>
            <a:ext uri="{FF2B5EF4-FFF2-40B4-BE49-F238E27FC236}">
              <a16:creationId xmlns:a16="http://schemas.microsoft.com/office/drawing/2014/main" id="{01E57BC0-B5AB-4A35-83CD-129E6A0DE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1" name="Image 314" descr="ETK Schieferkopf Lieu- dit Buehl neutre.jpg">
          <a:extLst>
            <a:ext uri="{FF2B5EF4-FFF2-40B4-BE49-F238E27FC236}">
              <a16:creationId xmlns:a16="http://schemas.microsoft.com/office/drawing/2014/main" id="{E1F5F66B-4957-4ADD-9F2C-03E366981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2" name="Image 131" descr="ETK Schieferkopf Lieu- dit Buehl neutre.jpg">
          <a:extLst>
            <a:ext uri="{FF2B5EF4-FFF2-40B4-BE49-F238E27FC236}">
              <a16:creationId xmlns:a16="http://schemas.microsoft.com/office/drawing/2014/main" id="{C4D3E4F1-7A95-46B7-9028-D5786C680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33" name="Picture 4" descr="COCCINELLE">
          <a:extLst>
            <a:ext uri="{FF2B5EF4-FFF2-40B4-BE49-F238E27FC236}">
              <a16:creationId xmlns:a16="http://schemas.microsoft.com/office/drawing/2014/main" id="{34CF62D1-C03B-4429-8D56-0E0AFD33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4" name="Image 314" descr="ETK Schieferkopf Lieu- dit Buehl neutre.jpg">
          <a:extLst>
            <a:ext uri="{FF2B5EF4-FFF2-40B4-BE49-F238E27FC236}">
              <a16:creationId xmlns:a16="http://schemas.microsoft.com/office/drawing/2014/main" id="{4CC50565-E51E-4E49-AFAC-265C873AB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5" name="Image 314" descr="ETK Schieferkopf Lieu- dit Buehl neutre.jpg">
          <a:extLst>
            <a:ext uri="{FF2B5EF4-FFF2-40B4-BE49-F238E27FC236}">
              <a16:creationId xmlns:a16="http://schemas.microsoft.com/office/drawing/2014/main" id="{83D8B28E-87E4-4F59-9CD2-6E26562C5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6" name="Image 314" descr="ETK Schieferkopf Lieu- dit Buehl neutre.jpg">
          <a:extLst>
            <a:ext uri="{FF2B5EF4-FFF2-40B4-BE49-F238E27FC236}">
              <a16:creationId xmlns:a16="http://schemas.microsoft.com/office/drawing/2014/main" id="{6ABF1737-08FA-4407-B8F6-CB7C41965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7" name="Image 314" descr="ETK Schieferkopf Lieu- dit Buehl neutre.jpg">
          <a:extLst>
            <a:ext uri="{FF2B5EF4-FFF2-40B4-BE49-F238E27FC236}">
              <a16:creationId xmlns:a16="http://schemas.microsoft.com/office/drawing/2014/main" id="{72FAA60D-F8F8-4E14-9DD3-7EAF50DE5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38" name="Picture 4" descr="COCCINELLE">
          <a:extLst>
            <a:ext uri="{FF2B5EF4-FFF2-40B4-BE49-F238E27FC236}">
              <a16:creationId xmlns:a16="http://schemas.microsoft.com/office/drawing/2014/main" id="{722DB292-073D-4D87-B08F-9E5ADAA0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18383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39" name="Image 314" descr="ETK Schieferkopf Lieu- dit Buehl neutre.jpg">
          <a:extLst>
            <a:ext uri="{FF2B5EF4-FFF2-40B4-BE49-F238E27FC236}">
              <a16:creationId xmlns:a16="http://schemas.microsoft.com/office/drawing/2014/main" id="{F2656E26-A15A-488D-A114-6D1721764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40" name="Image 314" descr="ETK Schieferkopf Lieu- dit Buehl neutre.jpg">
          <a:extLst>
            <a:ext uri="{FF2B5EF4-FFF2-40B4-BE49-F238E27FC236}">
              <a16:creationId xmlns:a16="http://schemas.microsoft.com/office/drawing/2014/main" id="{1A1F0643-7E84-4DA0-982E-74197D287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41" name="Image 314" descr="ETK Schieferkopf Lieu- dit Buehl neutre.jpg">
          <a:extLst>
            <a:ext uri="{FF2B5EF4-FFF2-40B4-BE49-F238E27FC236}">
              <a16:creationId xmlns:a16="http://schemas.microsoft.com/office/drawing/2014/main" id="{7D4E62F5-5919-4874-8AA3-AF1A5863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42" name="Image 141" descr="ETK Schieferkopf Lieu- dit Buehl neutre.jpg">
          <a:extLst>
            <a:ext uri="{FF2B5EF4-FFF2-40B4-BE49-F238E27FC236}">
              <a16:creationId xmlns:a16="http://schemas.microsoft.com/office/drawing/2014/main" id="{EBEDD846-BA4C-4E29-AF5D-68BD3DEBA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0" y="18383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130968</xdr:colOff>
      <xdr:row>0</xdr:row>
      <xdr:rowOff>11907</xdr:rowOff>
    </xdr:from>
    <xdr:to>
      <xdr:col>4</xdr:col>
      <xdr:colOff>514350</xdr:colOff>
      <xdr:row>3</xdr:row>
      <xdr:rowOff>12625</xdr:rowOff>
    </xdr:to>
    <xdr:pic>
      <xdr:nvPicPr>
        <xdr:cNvPr id="143" name="Image 142" descr="Une image contenant texte, Police, logo, symbole&#10;&#10;Description générée automatiquement">
          <a:extLst>
            <a:ext uri="{FF2B5EF4-FFF2-40B4-BE49-F238E27FC236}">
              <a16:creationId xmlns:a16="http://schemas.microsoft.com/office/drawing/2014/main" id="{6B7064B0-1027-4620-B571-37BC6D70C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0468" y="11907"/>
          <a:ext cx="2736057" cy="89606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361701</xdr:colOff>
      <xdr:row>8</xdr:row>
      <xdr:rowOff>2464</xdr:rowOff>
    </xdr:to>
    <xdr:pic>
      <xdr:nvPicPr>
        <xdr:cNvPr id="144" name="Picture 4" descr="COCCINELLE">
          <a:extLst>
            <a:ext uri="{FF2B5EF4-FFF2-40B4-BE49-F238E27FC236}">
              <a16:creationId xmlns:a16="http://schemas.microsoft.com/office/drawing/2014/main" id="{D20938D2-A715-4AA5-AC4C-1D81F3FEA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364633</xdr:colOff>
      <xdr:row>8</xdr:row>
      <xdr:rowOff>455</xdr:rowOff>
    </xdr:to>
    <xdr:pic>
      <xdr:nvPicPr>
        <xdr:cNvPr id="145" name="Image 314" descr="ETK Schieferkopf Lieu- dit Buehl neutre.jpg">
          <a:extLst>
            <a:ext uri="{FF2B5EF4-FFF2-40B4-BE49-F238E27FC236}">
              <a16:creationId xmlns:a16="http://schemas.microsoft.com/office/drawing/2014/main" id="{9A3EB830-4B46-48C3-8382-929921F31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93308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364633</xdr:colOff>
      <xdr:row>8</xdr:row>
      <xdr:rowOff>455</xdr:rowOff>
    </xdr:to>
    <xdr:pic>
      <xdr:nvPicPr>
        <xdr:cNvPr id="146" name="Image 314" descr="ETK Schieferkopf Lieu- dit Buehl neutre.jpg">
          <a:extLst>
            <a:ext uri="{FF2B5EF4-FFF2-40B4-BE49-F238E27FC236}">
              <a16:creationId xmlns:a16="http://schemas.microsoft.com/office/drawing/2014/main" id="{F3C55306-C9B6-4400-813C-B334B363F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93308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364633</xdr:colOff>
      <xdr:row>8</xdr:row>
      <xdr:rowOff>455</xdr:rowOff>
    </xdr:to>
    <xdr:pic>
      <xdr:nvPicPr>
        <xdr:cNvPr id="147" name="Image 314" descr="ETK Schieferkopf Lieu- dit Buehl neutre.jpg">
          <a:extLst>
            <a:ext uri="{FF2B5EF4-FFF2-40B4-BE49-F238E27FC236}">
              <a16:creationId xmlns:a16="http://schemas.microsoft.com/office/drawing/2014/main" id="{5653703C-A300-4060-9FE8-9F97EA042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93308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3</xdr:col>
      <xdr:colOff>364633</xdr:colOff>
      <xdr:row>8</xdr:row>
      <xdr:rowOff>455</xdr:rowOff>
    </xdr:to>
    <xdr:pic>
      <xdr:nvPicPr>
        <xdr:cNvPr id="148" name="Image 314" descr="ETK Schieferkopf Lieu- dit Buehl neutre.jpg">
          <a:extLst>
            <a:ext uri="{FF2B5EF4-FFF2-40B4-BE49-F238E27FC236}">
              <a16:creationId xmlns:a16="http://schemas.microsoft.com/office/drawing/2014/main" id="{270C5015-F58B-42C6-BBF3-B8376D2D9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93308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49" name="Picture 4" descr="COCCINELLE">
          <a:extLst>
            <a:ext uri="{FF2B5EF4-FFF2-40B4-BE49-F238E27FC236}">
              <a16:creationId xmlns:a16="http://schemas.microsoft.com/office/drawing/2014/main" id="{92567208-283F-4635-BA72-C0758AC7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0" name="Image 314" descr="ETK Schieferkopf Lieu- dit Buehl neutre.jpg">
          <a:extLst>
            <a:ext uri="{FF2B5EF4-FFF2-40B4-BE49-F238E27FC236}">
              <a16:creationId xmlns:a16="http://schemas.microsoft.com/office/drawing/2014/main" id="{92796BFA-CDEF-4241-B4BB-4C8AAA9AD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1" name="Image 314" descr="ETK Schieferkopf Lieu- dit Buehl neutre.jpg">
          <a:extLst>
            <a:ext uri="{FF2B5EF4-FFF2-40B4-BE49-F238E27FC236}">
              <a16:creationId xmlns:a16="http://schemas.microsoft.com/office/drawing/2014/main" id="{03D497EF-A216-49B6-912B-79BB4F424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2" name="Image 314" descr="ETK Schieferkopf Lieu- dit Buehl neutre.jpg">
          <a:extLst>
            <a:ext uri="{FF2B5EF4-FFF2-40B4-BE49-F238E27FC236}">
              <a16:creationId xmlns:a16="http://schemas.microsoft.com/office/drawing/2014/main" id="{D569E7E8-CC42-4178-9B8C-F3851051D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3" name="Image 314" descr="ETK Schieferkopf Lieu- dit Buehl neutre.jpg">
          <a:extLst>
            <a:ext uri="{FF2B5EF4-FFF2-40B4-BE49-F238E27FC236}">
              <a16:creationId xmlns:a16="http://schemas.microsoft.com/office/drawing/2014/main" id="{10AA119E-B6A6-4962-B5A8-77126CAA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54" name="Picture 4" descr="COCCINELLE">
          <a:extLst>
            <a:ext uri="{FF2B5EF4-FFF2-40B4-BE49-F238E27FC236}">
              <a16:creationId xmlns:a16="http://schemas.microsoft.com/office/drawing/2014/main" id="{442B821D-AABF-4D3F-B557-16A1D0B92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5" name="Image 314" descr="ETK Schieferkopf Lieu- dit Buehl neutre.jpg">
          <a:extLst>
            <a:ext uri="{FF2B5EF4-FFF2-40B4-BE49-F238E27FC236}">
              <a16:creationId xmlns:a16="http://schemas.microsoft.com/office/drawing/2014/main" id="{A030F7A7-DAA7-44BE-8C2D-5ED1EDAED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6" name="Image 314" descr="ETK Schieferkopf Lieu- dit Buehl neutre.jpg">
          <a:extLst>
            <a:ext uri="{FF2B5EF4-FFF2-40B4-BE49-F238E27FC236}">
              <a16:creationId xmlns:a16="http://schemas.microsoft.com/office/drawing/2014/main" id="{DCB17991-1A3D-4A11-9B44-F806D9509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7" name="Image 314" descr="ETK Schieferkopf Lieu- dit Buehl neutre.jpg">
          <a:extLst>
            <a:ext uri="{FF2B5EF4-FFF2-40B4-BE49-F238E27FC236}">
              <a16:creationId xmlns:a16="http://schemas.microsoft.com/office/drawing/2014/main" id="{7BFC0B13-5579-4680-9E0A-71BB1F3D4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58" name="Image 157" descr="ETK Schieferkopf Lieu- dit Buehl neutre.jpg">
          <a:extLst>
            <a:ext uri="{FF2B5EF4-FFF2-40B4-BE49-F238E27FC236}">
              <a16:creationId xmlns:a16="http://schemas.microsoft.com/office/drawing/2014/main" id="{23EA3942-24AD-48B3-AD6E-58867A30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59" name="Picture 4" descr="COCCINELLE">
          <a:extLst>
            <a:ext uri="{FF2B5EF4-FFF2-40B4-BE49-F238E27FC236}">
              <a16:creationId xmlns:a16="http://schemas.microsoft.com/office/drawing/2014/main" id="{116965FC-375D-428D-8107-C07C96921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0" name="Image 314" descr="ETK Schieferkopf Lieu- dit Buehl neutre.jpg">
          <a:extLst>
            <a:ext uri="{FF2B5EF4-FFF2-40B4-BE49-F238E27FC236}">
              <a16:creationId xmlns:a16="http://schemas.microsoft.com/office/drawing/2014/main" id="{77646F42-0320-4231-9833-BB10CCD8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1" name="Image 314" descr="ETK Schieferkopf Lieu- dit Buehl neutre.jpg">
          <a:extLst>
            <a:ext uri="{FF2B5EF4-FFF2-40B4-BE49-F238E27FC236}">
              <a16:creationId xmlns:a16="http://schemas.microsoft.com/office/drawing/2014/main" id="{2EAFE841-CFD0-4D93-ADFF-A150E3448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2" name="Image 314" descr="ETK Schieferkopf Lieu- dit Buehl neutre.jpg">
          <a:extLst>
            <a:ext uri="{FF2B5EF4-FFF2-40B4-BE49-F238E27FC236}">
              <a16:creationId xmlns:a16="http://schemas.microsoft.com/office/drawing/2014/main" id="{D9E8405F-715A-4DA3-908D-837CB461C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3" name="Image 314" descr="ETK Schieferkopf Lieu- dit Buehl neutre.jpg">
          <a:extLst>
            <a:ext uri="{FF2B5EF4-FFF2-40B4-BE49-F238E27FC236}">
              <a16:creationId xmlns:a16="http://schemas.microsoft.com/office/drawing/2014/main" id="{1040F8A7-92F3-4E4C-81C5-1D988A546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64" name="Picture 4" descr="COCCINELLE">
          <a:extLst>
            <a:ext uri="{FF2B5EF4-FFF2-40B4-BE49-F238E27FC236}">
              <a16:creationId xmlns:a16="http://schemas.microsoft.com/office/drawing/2014/main" id="{1CB7C945-BEE6-4DB8-944E-3A4C8B61B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5" name="Image 314" descr="ETK Schieferkopf Lieu- dit Buehl neutre.jpg">
          <a:extLst>
            <a:ext uri="{FF2B5EF4-FFF2-40B4-BE49-F238E27FC236}">
              <a16:creationId xmlns:a16="http://schemas.microsoft.com/office/drawing/2014/main" id="{55A3ED5B-4540-42F3-8EA2-D15880E7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6" name="Image 314" descr="ETK Schieferkopf Lieu- dit Buehl neutre.jpg">
          <a:extLst>
            <a:ext uri="{FF2B5EF4-FFF2-40B4-BE49-F238E27FC236}">
              <a16:creationId xmlns:a16="http://schemas.microsoft.com/office/drawing/2014/main" id="{C514CF11-86AB-4C93-A114-8CAC35E31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7" name="Image 314" descr="ETK Schieferkopf Lieu- dit Buehl neutre.jpg">
          <a:extLst>
            <a:ext uri="{FF2B5EF4-FFF2-40B4-BE49-F238E27FC236}">
              <a16:creationId xmlns:a16="http://schemas.microsoft.com/office/drawing/2014/main" id="{3D0B70AD-F430-4622-B99B-23D89DFA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68" name="Image 167" descr="ETK Schieferkopf Lieu- dit Buehl neutre.jpg">
          <a:extLst>
            <a:ext uri="{FF2B5EF4-FFF2-40B4-BE49-F238E27FC236}">
              <a16:creationId xmlns:a16="http://schemas.microsoft.com/office/drawing/2014/main" id="{AE5112B7-129C-46C5-8A8A-BDD0A7F30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69" name="Picture 4" descr="COCCINELLE">
          <a:extLst>
            <a:ext uri="{FF2B5EF4-FFF2-40B4-BE49-F238E27FC236}">
              <a16:creationId xmlns:a16="http://schemas.microsoft.com/office/drawing/2014/main" id="{BCA40202-EBBB-4262-AA86-04F4C13CF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170" name="Image 314" descr="ETK Schieferkopf Lieu- dit Buehl neutre.jpg">
          <a:extLst>
            <a:ext uri="{FF2B5EF4-FFF2-40B4-BE49-F238E27FC236}">
              <a16:creationId xmlns:a16="http://schemas.microsoft.com/office/drawing/2014/main" id="{3E3AA753-3224-47DC-BF79-290C731A0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171" name="Image 314" descr="ETK Schieferkopf Lieu- dit Buehl neutre.jpg">
          <a:extLst>
            <a:ext uri="{FF2B5EF4-FFF2-40B4-BE49-F238E27FC236}">
              <a16:creationId xmlns:a16="http://schemas.microsoft.com/office/drawing/2014/main" id="{C61669F3-D90A-4F64-BF96-FB06EBE48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172" name="Image 314" descr="ETK Schieferkopf Lieu- dit Buehl neutre.jpg">
          <a:extLst>
            <a:ext uri="{FF2B5EF4-FFF2-40B4-BE49-F238E27FC236}">
              <a16:creationId xmlns:a16="http://schemas.microsoft.com/office/drawing/2014/main" id="{DA25A7EA-1662-46E8-A6D7-62AC22DAD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173" name="Image 314" descr="ETK Schieferkopf Lieu- dit Buehl neutre.jpg">
          <a:extLst>
            <a:ext uri="{FF2B5EF4-FFF2-40B4-BE49-F238E27FC236}">
              <a16:creationId xmlns:a16="http://schemas.microsoft.com/office/drawing/2014/main" id="{05D2F8E7-4692-4B8A-BD8B-968C2D695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74" name="Picture 4" descr="COCCINELLE">
          <a:extLst>
            <a:ext uri="{FF2B5EF4-FFF2-40B4-BE49-F238E27FC236}">
              <a16:creationId xmlns:a16="http://schemas.microsoft.com/office/drawing/2014/main" id="{13ED9FCD-32AB-4FAE-BEC0-BB25A6775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75" name="Image 314" descr="ETK Schieferkopf Lieu- dit Buehl neutre.jpg">
          <a:extLst>
            <a:ext uri="{FF2B5EF4-FFF2-40B4-BE49-F238E27FC236}">
              <a16:creationId xmlns:a16="http://schemas.microsoft.com/office/drawing/2014/main" id="{D8DCF706-A950-4590-A52E-F436E8F2D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76" name="Image 314" descr="ETK Schieferkopf Lieu- dit Buehl neutre.jpg">
          <a:extLst>
            <a:ext uri="{FF2B5EF4-FFF2-40B4-BE49-F238E27FC236}">
              <a16:creationId xmlns:a16="http://schemas.microsoft.com/office/drawing/2014/main" id="{B4715553-9C42-4EE6-9221-5105E055E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77" name="Image 314" descr="ETK Schieferkopf Lieu- dit Buehl neutre.jpg">
          <a:extLst>
            <a:ext uri="{FF2B5EF4-FFF2-40B4-BE49-F238E27FC236}">
              <a16:creationId xmlns:a16="http://schemas.microsoft.com/office/drawing/2014/main" id="{E0300082-B544-4784-8490-42F5A6E81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78" name="Image 314" descr="ETK Schieferkopf Lieu- dit Buehl neutre.jpg">
          <a:extLst>
            <a:ext uri="{FF2B5EF4-FFF2-40B4-BE49-F238E27FC236}">
              <a16:creationId xmlns:a16="http://schemas.microsoft.com/office/drawing/2014/main" id="{0F626E2B-1257-4C9F-BDCB-EBFFEF30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79" name="Picture 4" descr="COCCINELLE">
          <a:extLst>
            <a:ext uri="{FF2B5EF4-FFF2-40B4-BE49-F238E27FC236}">
              <a16:creationId xmlns:a16="http://schemas.microsoft.com/office/drawing/2014/main" id="{498F5BBA-12EA-435F-8C47-1812F41A3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0" name="Image 314" descr="ETK Schieferkopf Lieu- dit Buehl neutre.jpg">
          <a:extLst>
            <a:ext uri="{FF2B5EF4-FFF2-40B4-BE49-F238E27FC236}">
              <a16:creationId xmlns:a16="http://schemas.microsoft.com/office/drawing/2014/main" id="{C7D1832A-9204-4BEF-A2C4-6BBC39A4B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1" name="Image 314" descr="ETK Schieferkopf Lieu- dit Buehl neutre.jpg">
          <a:extLst>
            <a:ext uri="{FF2B5EF4-FFF2-40B4-BE49-F238E27FC236}">
              <a16:creationId xmlns:a16="http://schemas.microsoft.com/office/drawing/2014/main" id="{4F2A050F-869A-4470-A340-9326E9316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2" name="Image 314" descr="ETK Schieferkopf Lieu- dit Buehl neutre.jpg">
          <a:extLst>
            <a:ext uri="{FF2B5EF4-FFF2-40B4-BE49-F238E27FC236}">
              <a16:creationId xmlns:a16="http://schemas.microsoft.com/office/drawing/2014/main" id="{8ABB479A-57DD-4091-ACC1-783F32C19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3" name="Image 182" descr="ETK Schieferkopf Lieu- dit Buehl neutre.jpg">
          <a:extLst>
            <a:ext uri="{FF2B5EF4-FFF2-40B4-BE49-F238E27FC236}">
              <a16:creationId xmlns:a16="http://schemas.microsoft.com/office/drawing/2014/main" id="{5DFC1DAA-AA68-44BF-827E-EC0939CE6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84" name="Picture 4" descr="COCCINELLE">
          <a:extLst>
            <a:ext uri="{FF2B5EF4-FFF2-40B4-BE49-F238E27FC236}">
              <a16:creationId xmlns:a16="http://schemas.microsoft.com/office/drawing/2014/main" id="{7721B1F0-2332-4613-88A3-E43F4693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5" name="Image 314" descr="ETK Schieferkopf Lieu- dit Buehl neutre.jpg">
          <a:extLst>
            <a:ext uri="{FF2B5EF4-FFF2-40B4-BE49-F238E27FC236}">
              <a16:creationId xmlns:a16="http://schemas.microsoft.com/office/drawing/2014/main" id="{8366B37F-15D3-4E0E-8FF3-5C322D825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6" name="Image 314" descr="ETK Schieferkopf Lieu- dit Buehl neutre.jpg">
          <a:extLst>
            <a:ext uri="{FF2B5EF4-FFF2-40B4-BE49-F238E27FC236}">
              <a16:creationId xmlns:a16="http://schemas.microsoft.com/office/drawing/2014/main" id="{6F071D4A-2F5C-4FB7-B71D-7320786E7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7" name="Image 314" descr="ETK Schieferkopf Lieu- dit Buehl neutre.jpg">
          <a:extLst>
            <a:ext uri="{FF2B5EF4-FFF2-40B4-BE49-F238E27FC236}">
              <a16:creationId xmlns:a16="http://schemas.microsoft.com/office/drawing/2014/main" id="{346C8058-51B0-41E4-979E-884EFA3E6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88" name="Image 314" descr="ETK Schieferkopf Lieu- dit Buehl neutre.jpg">
          <a:extLst>
            <a:ext uri="{FF2B5EF4-FFF2-40B4-BE49-F238E27FC236}">
              <a16:creationId xmlns:a16="http://schemas.microsoft.com/office/drawing/2014/main" id="{06323562-B748-40E8-BAAE-916E3E8B1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89" name="Picture 4" descr="COCCINELLE">
          <a:extLst>
            <a:ext uri="{FF2B5EF4-FFF2-40B4-BE49-F238E27FC236}">
              <a16:creationId xmlns:a16="http://schemas.microsoft.com/office/drawing/2014/main" id="{81FC345D-0415-4246-8D94-41771651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90" name="Image 314" descr="ETK Schieferkopf Lieu- dit Buehl neutre.jpg">
          <a:extLst>
            <a:ext uri="{FF2B5EF4-FFF2-40B4-BE49-F238E27FC236}">
              <a16:creationId xmlns:a16="http://schemas.microsoft.com/office/drawing/2014/main" id="{ECF86BAE-423D-4A67-B0A4-7395CDE48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91" name="Image 314" descr="ETK Schieferkopf Lieu- dit Buehl neutre.jpg">
          <a:extLst>
            <a:ext uri="{FF2B5EF4-FFF2-40B4-BE49-F238E27FC236}">
              <a16:creationId xmlns:a16="http://schemas.microsoft.com/office/drawing/2014/main" id="{570E3B6A-E235-4559-9B57-1F45EE79E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92" name="Image 314" descr="ETK Schieferkopf Lieu- dit Buehl neutre.jpg">
          <a:extLst>
            <a:ext uri="{FF2B5EF4-FFF2-40B4-BE49-F238E27FC236}">
              <a16:creationId xmlns:a16="http://schemas.microsoft.com/office/drawing/2014/main" id="{69E7A74B-B3F1-4326-8768-81F1D32CA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193" name="Image 192" descr="ETK Schieferkopf Lieu- dit Buehl neutre.jpg">
          <a:extLst>
            <a:ext uri="{FF2B5EF4-FFF2-40B4-BE49-F238E27FC236}">
              <a16:creationId xmlns:a16="http://schemas.microsoft.com/office/drawing/2014/main" id="{22E15248-1749-4F77-9AFE-613183E9D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94" name="Picture 4" descr="COCCINELLE">
          <a:extLst>
            <a:ext uri="{FF2B5EF4-FFF2-40B4-BE49-F238E27FC236}">
              <a16:creationId xmlns:a16="http://schemas.microsoft.com/office/drawing/2014/main" id="{6BE39641-5BD7-4C51-BF4A-E46303D4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195" name="Image 314" descr="ETK Schieferkopf Lieu- dit Buehl neutre.jpg">
          <a:extLst>
            <a:ext uri="{FF2B5EF4-FFF2-40B4-BE49-F238E27FC236}">
              <a16:creationId xmlns:a16="http://schemas.microsoft.com/office/drawing/2014/main" id="{F7CCF2D8-F231-4945-9F5E-61B31AD9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196" name="Image 314" descr="ETK Schieferkopf Lieu- dit Buehl neutre.jpg">
          <a:extLst>
            <a:ext uri="{FF2B5EF4-FFF2-40B4-BE49-F238E27FC236}">
              <a16:creationId xmlns:a16="http://schemas.microsoft.com/office/drawing/2014/main" id="{6E366DA0-E89C-4530-A5CE-172EC6A65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197" name="Image 314" descr="ETK Schieferkopf Lieu- dit Buehl neutre.jpg">
          <a:extLst>
            <a:ext uri="{FF2B5EF4-FFF2-40B4-BE49-F238E27FC236}">
              <a16:creationId xmlns:a16="http://schemas.microsoft.com/office/drawing/2014/main" id="{D1FB562B-95F7-436D-BBC2-F63AECDD6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33789" cy="455"/>
    <xdr:pic>
      <xdr:nvPicPr>
        <xdr:cNvPr id="198" name="Image 314" descr="ETK Schieferkopf Lieu- dit Buehl neutre.jpg">
          <a:extLst>
            <a:ext uri="{FF2B5EF4-FFF2-40B4-BE49-F238E27FC236}">
              <a16:creationId xmlns:a16="http://schemas.microsoft.com/office/drawing/2014/main" id="{917C16DE-8780-435B-9AD4-C192B675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33789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199" name="Picture 4" descr="COCCINELLE">
          <a:extLst>
            <a:ext uri="{FF2B5EF4-FFF2-40B4-BE49-F238E27FC236}">
              <a16:creationId xmlns:a16="http://schemas.microsoft.com/office/drawing/2014/main" id="{8E0F507B-1053-4182-BD31-0A3C08A15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0" name="Image 314" descr="ETK Schieferkopf Lieu- dit Buehl neutre.jpg">
          <a:extLst>
            <a:ext uri="{FF2B5EF4-FFF2-40B4-BE49-F238E27FC236}">
              <a16:creationId xmlns:a16="http://schemas.microsoft.com/office/drawing/2014/main" id="{48F4F404-A342-4896-9308-D3FF5D9D1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1" name="Image 314" descr="ETK Schieferkopf Lieu- dit Buehl neutre.jpg">
          <a:extLst>
            <a:ext uri="{FF2B5EF4-FFF2-40B4-BE49-F238E27FC236}">
              <a16:creationId xmlns:a16="http://schemas.microsoft.com/office/drawing/2014/main" id="{B7145132-3AEB-4A94-B6C4-1DC1AC14C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2" name="Image 314" descr="ETK Schieferkopf Lieu- dit Buehl neutre.jpg">
          <a:extLst>
            <a:ext uri="{FF2B5EF4-FFF2-40B4-BE49-F238E27FC236}">
              <a16:creationId xmlns:a16="http://schemas.microsoft.com/office/drawing/2014/main" id="{7C6FD1C9-CC11-4453-A720-B4950626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3" name="Image 314" descr="ETK Schieferkopf Lieu- dit Buehl neutre.jpg">
          <a:extLst>
            <a:ext uri="{FF2B5EF4-FFF2-40B4-BE49-F238E27FC236}">
              <a16:creationId xmlns:a16="http://schemas.microsoft.com/office/drawing/2014/main" id="{83357495-4AD4-4422-BB54-A56FEF9F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04" name="Picture 4" descr="COCCINELLE">
          <a:extLst>
            <a:ext uri="{FF2B5EF4-FFF2-40B4-BE49-F238E27FC236}">
              <a16:creationId xmlns:a16="http://schemas.microsoft.com/office/drawing/2014/main" id="{034A0CEF-CA5A-4C7B-BD37-A9614F458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5" name="Image 314" descr="ETK Schieferkopf Lieu- dit Buehl neutre.jpg">
          <a:extLst>
            <a:ext uri="{FF2B5EF4-FFF2-40B4-BE49-F238E27FC236}">
              <a16:creationId xmlns:a16="http://schemas.microsoft.com/office/drawing/2014/main" id="{872130FC-7D31-4F7E-A745-1E7B99BD8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6" name="Image 314" descr="ETK Schieferkopf Lieu- dit Buehl neutre.jpg">
          <a:extLst>
            <a:ext uri="{FF2B5EF4-FFF2-40B4-BE49-F238E27FC236}">
              <a16:creationId xmlns:a16="http://schemas.microsoft.com/office/drawing/2014/main" id="{BA749E15-5492-4A40-AD92-01F37211C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7" name="Image 314" descr="ETK Schieferkopf Lieu- dit Buehl neutre.jpg">
          <a:extLst>
            <a:ext uri="{FF2B5EF4-FFF2-40B4-BE49-F238E27FC236}">
              <a16:creationId xmlns:a16="http://schemas.microsoft.com/office/drawing/2014/main" id="{05654476-0879-4600-9D58-573897E1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08" name="Image 207" descr="ETK Schieferkopf Lieu- dit Buehl neutre.jpg">
          <a:extLst>
            <a:ext uri="{FF2B5EF4-FFF2-40B4-BE49-F238E27FC236}">
              <a16:creationId xmlns:a16="http://schemas.microsoft.com/office/drawing/2014/main" id="{8D04006F-C2EE-41A5-B628-ECD99C482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09" name="Picture 4" descr="COCCINELLE">
          <a:extLst>
            <a:ext uri="{FF2B5EF4-FFF2-40B4-BE49-F238E27FC236}">
              <a16:creationId xmlns:a16="http://schemas.microsoft.com/office/drawing/2014/main" id="{C0EBDBF2-E65C-4DAF-A510-E109C8CEE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0" name="Image 314" descr="ETK Schieferkopf Lieu- dit Buehl neutre.jpg">
          <a:extLst>
            <a:ext uri="{FF2B5EF4-FFF2-40B4-BE49-F238E27FC236}">
              <a16:creationId xmlns:a16="http://schemas.microsoft.com/office/drawing/2014/main" id="{BAB65148-06E7-487E-9C1D-A23701F33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1" name="Image 314" descr="ETK Schieferkopf Lieu- dit Buehl neutre.jpg">
          <a:extLst>
            <a:ext uri="{FF2B5EF4-FFF2-40B4-BE49-F238E27FC236}">
              <a16:creationId xmlns:a16="http://schemas.microsoft.com/office/drawing/2014/main" id="{65600888-C71C-431E-B144-9D07AB4D8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2" name="Image 314" descr="ETK Schieferkopf Lieu- dit Buehl neutre.jpg">
          <a:extLst>
            <a:ext uri="{FF2B5EF4-FFF2-40B4-BE49-F238E27FC236}">
              <a16:creationId xmlns:a16="http://schemas.microsoft.com/office/drawing/2014/main" id="{DA7E0F17-81B6-470F-ADAD-EC4B2D06C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3" name="Image 314" descr="ETK Schieferkopf Lieu- dit Buehl neutre.jpg">
          <a:extLst>
            <a:ext uri="{FF2B5EF4-FFF2-40B4-BE49-F238E27FC236}">
              <a16:creationId xmlns:a16="http://schemas.microsoft.com/office/drawing/2014/main" id="{60C3FA23-4424-4AEB-9D29-8AB010D5B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14" name="Picture 4" descr="COCCINELLE">
          <a:extLst>
            <a:ext uri="{FF2B5EF4-FFF2-40B4-BE49-F238E27FC236}">
              <a16:creationId xmlns:a16="http://schemas.microsoft.com/office/drawing/2014/main" id="{3CA70F84-2F4D-4906-95C5-35D3DC9E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5" name="Image 314" descr="ETK Schieferkopf Lieu- dit Buehl neutre.jpg">
          <a:extLst>
            <a:ext uri="{FF2B5EF4-FFF2-40B4-BE49-F238E27FC236}">
              <a16:creationId xmlns:a16="http://schemas.microsoft.com/office/drawing/2014/main" id="{C6965DC7-1333-49B5-BA09-39D6CF30D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6" name="Image 314" descr="ETK Schieferkopf Lieu- dit Buehl neutre.jpg">
          <a:extLst>
            <a:ext uri="{FF2B5EF4-FFF2-40B4-BE49-F238E27FC236}">
              <a16:creationId xmlns:a16="http://schemas.microsoft.com/office/drawing/2014/main" id="{F02EC89A-0CD6-4E6A-85D6-165DE4B9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7" name="Image 314" descr="ETK Schieferkopf Lieu- dit Buehl neutre.jpg">
          <a:extLst>
            <a:ext uri="{FF2B5EF4-FFF2-40B4-BE49-F238E27FC236}">
              <a16:creationId xmlns:a16="http://schemas.microsoft.com/office/drawing/2014/main" id="{470E07F8-200E-469A-B194-ECD9F10C5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18" name="Image 217" descr="ETK Schieferkopf Lieu- dit Buehl neutre.jpg">
          <a:extLst>
            <a:ext uri="{FF2B5EF4-FFF2-40B4-BE49-F238E27FC236}">
              <a16:creationId xmlns:a16="http://schemas.microsoft.com/office/drawing/2014/main" id="{B367A060-911D-4AA4-AF9F-D708664CF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19" name="Picture 4" descr="COCCINELLE">
          <a:extLst>
            <a:ext uri="{FF2B5EF4-FFF2-40B4-BE49-F238E27FC236}">
              <a16:creationId xmlns:a16="http://schemas.microsoft.com/office/drawing/2014/main" id="{F697D040-47E4-45E8-8C18-9CB590A5D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220" name="Image 314" descr="ETK Schieferkopf Lieu- dit Buehl neutre.jpg">
          <a:extLst>
            <a:ext uri="{FF2B5EF4-FFF2-40B4-BE49-F238E27FC236}">
              <a16:creationId xmlns:a16="http://schemas.microsoft.com/office/drawing/2014/main" id="{E06090B8-61D5-4174-B93A-61E61F773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221" name="Image 314" descr="ETK Schieferkopf Lieu- dit Buehl neutre.jpg">
          <a:extLst>
            <a:ext uri="{FF2B5EF4-FFF2-40B4-BE49-F238E27FC236}">
              <a16:creationId xmlns:a16="http://schemas.microsoft.com/office/drawing/2014/main" id="{4BFB9473-753B-4F3B-AED8-6508AAD8E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222" name="Image 314" descr="ETK Schieferkopf Lieu- dit Buehl neutre.jpg">
          <a:extLst>
            <a:ext uri="{FF2B5EF4-FFF2-40B4-BE49-F238E27FC236}">
              <a16:creationId xmlns:a16="http://schemas.microsoft.com/office/drawing/2014/main" id="{D10EDFD5-EC41-4886-AE91-CB83062B0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203710" cy="455"/>
    <xdr:pic>
      <xdr:nvPicPr>
        <xdr:cNvPr id="223" name="Image 314" descr="ETK Schieferkopf Lieu- dit Buehl neutre.jpg">
          <a:extLst>
            <a:ext uri="{FF2B5EF4-FFF2-40B4-BE49-F238E27FC236}">
              <a16:creationId xmlns:a16="http://schemas.microsoft.com/office/drawing/2014/main" id="{577FF762-9774-44C0-81C1-56FC7FF3D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203710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24" name="Picture 4" descr="COCCINELLE">
          <a:extLst>
            <a:ext uri="{FF2B5EF4-FFF2-40B4-BE49-F238E27FC236}">
              <a16:creationId xmlns:a16="http://schemas.microsoft.com/office/drawing/2014/main" id="{1A6C37A9-985E-44D3-A866-0F94E3ED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25" name="Image 314" descr="ETK Schieferkopf Lieu- dit Buehl neutre.jpg">
          <a:extLst>
            <a:ext uri="{FF2B5EF4-FFF2-40B4-BE49-F238E27FC236}">
              <a16:creationId xmlns:a16="http://schemas.microsoft.com/office/drawing/2014/main" id="{7CC089AC-3080-4E08-AB00-BBE959275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26" name="Image 314" descr="ETK Schieferkopf Lieu- dit Buehl neutre.jpg">
          <a:extLst>
            <a:ext uri="{FF2B5EF4-FFF2-40B4-BE49-F238E27FC236}">
              <a16:creationId xmlns:a16="http://schemas.microsoft.com/office/drawing/2014/main" id="{90BC8751-464D-4312-92ED-AAAAA71D3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27" name="Image 314" descr="ETK Schieferkopf Lieu- dit Buehl neutre.jpg">
          <a:extLst>
            <a:ext uri="{FF2B5EF4-FFF2-40B4-BE49-F238E27FC236}">
              <a16:creationId xmlns:a16="http://schemas.microsoft.com/office/drawing/2014/main" id="{73D92A4E-A371-45C5-94BD-1F08A293B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28" name="Image 314" descr="ETK Schieferkopf Lieu- dit Buehl neutre.jpg">
          <a:extLst>
            <a:ext uri="{FF2B5EF4-FFF2-40B4-BE49-F238E27FC236}">
              <a16:creationId xmlns:a16="http://schemas.microsoft.com/office/drawing/2014/main" id="{E9D65248-7AE0-42F2-B6BE-B87FEC476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29" name="Picture 4" descr="COCCINELLE">
          <a:extLst>
            <a:ext uri="{FF2B5EF4-FFF2-40B4-BE49-F238E27FC236}">
              <a16:creationId xmlns:a16="http://schemas.microsoft.com/office/drawing/2014/main" id="{66A013C7-DEC8-477F-A7FC-DBF302DDA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0" name="Image 314" descr="ETK Schieferkopf Lieu- dit Buehl neutre.jpg">
          <a:extLst>
            <a:ext uri="{FF2B5EF4-FFF2-40B4-BE49-F238E27FC236}">
              <a16:creationId xmlns:a16="http://schemas.microsoft.com/office/drawing/2014/main" id="{BE19E646-5F9E-43D0-9EBE-029751D94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1" name="Image 314" descr="ETK Schieferkopf Lieu- dit Buehl neutre.jpg">
          <a:extLst>
            <a:ext uri="{FF2B5EF4-FFF2-40B4-BE49-F238E27FC236}">
              <a16:creationId xmlns:a16="http://schemas.microsoft.com/office/drawing/2014/main" id="{04A45081-F53C-4779-A261-ABE8A3720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2" name="Image 314" descr="ETK Schieferkopf Lieu- dit Buehl neutre.jpg">
          <a:extLst>
            <a:ext uri="{FF2B5EF4-FFF2-40B4-BE49-F238E27FC236}">
              <a16:creationId xmlns:a16="http://schemas.microsoft.com/office/drawing/2014/main" id="{B88E2394-42B9-47FF-863C-8FA0D3523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3" name="Image 232" descr="ETK Schieferkopf Lieu- dit Buehl neutre.jpg">
          <a:extLst>
            <a:ext uri="{FF2B5EF4-FFF2-40B4-BE49-F238E27FC236}">
              <a16:creationId xmlns:a16="http://schemas.microsoft.com/office/drawing/2014/main" id="{9E680D4A-14A9-4359-AFA0-E7710C348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34" name="Picture 4" descr="COCCINELLE">
          <a:extLst>
            <a:ext uri="{FF2B5EF4-FFF2-40B4-BE49-F238E27FC236}">
              <a16:creationId xmlns:a16="http://schemas.microsoft.com/office/drawing/2014/main" id="{17A8778F-B2AA-4C29-98C3-F93A8118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5" name="Image 314" descr="ETK Schieferkopf Lieu- dit Buehl neutre.jpg">
          <a:extLst>
            <a:ext uri="{FF2B5EF4-FFF2-40B4-BE49-F238E27FC236}">
              <a16:creationId xmlns:a16="http://schemas.microsoft.com/office/drawing/2014/main" id="{AB40B045-13D6-4C74-803A-2B519E52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6" name="Image 314" descr="ETK Schieferkopf Lieu- dit Buehl neutre.jpg">
          <a:extLst>
            <a:ext uri="{FF2B5EF4-FFF2-40B4-BE49-F238E27FC236}">
              <a16:creationId xmlns:a16="http://schemas.microsoft.com/office/drawing/2014/main" id="{9326AE1B-D710-43DC-80D4-03BCA5292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7" name="Image 314" descr="ETK Schieferkopf Lieu- dit Buehl neutre.jpg">
          <a:extLst>
            <a:ext uri="{FF2B5EF4-FFF2-40B4-BE49-F238E27FC236}">
              <a16:creationId xmlns:a16="http://schemas.microsoft.com/office/drawing/2014/main" id="{898CFFBC-ACBA-4F5C-B16E-C7ADBF59E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38" name="Image 314" descr="ETK Schieferkopf Lieu- dit Buehl neutre.jpg">
          <a:extLst>
            <a:ext uri="{FF2B5EF4-FFF2-40B4-BE49-F238E27FC236}">
              <a16:creationId xmlns:a16="http://schemas.microsoft.com/office/drawing/2014/main" id="{66CC7614-4899-452A-B982-E3B935824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39" name="Picture 4" descr="COCCINELLE">
          <a:extLst>
            <a:ext uri="{FF2B5EF4-FFF2-40B4-BE49-F238E27FC236}">
              <a16:creationId xmlns:a16="http://schemas.microsoft.com/office/drawing/2014/main" id="{6027537F-7F5A-4B1D-B3D5-8A609745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0" name="Image 314" descr="ETK Schieferkopf Lieu- dit Buehl neutre.jpg">
          <a:extLst>
            <a:ext uri="{FF2B5EF4-FFF2-40B4-BE49-F238E27FC236}">
              <a16:creationId xmlns:a16="http://schemas.microsoft.com/office/drawing/2014/main" id="{2005C8E5-066E-4FC4-B9D0-04B2025DC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1" name="Image 314" descr="ETK Schieferkopf Lieu- dit Buehl neutre.jpg">
          <a:extLst>
            <a:ext uri="{FF2B5EF4-FFF2-40B4-BE49-F238E27FC236}">
              <a16:creationId xmlns:a16="http://schemas.microsoft.com/office/drawing/2014/main" id="{435D763A-5DE2-47C9-A3E8-DDC5FB580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2" name="Image 314" descr="ETK Schieferkopf Lieu- dit Buehl neutre.jpg">
          <a:extLst>
            <a:ext uri="{FF2B5EF4-FFF2-40B4-BE49-F238E27FC236}">
              <a16:creationId xmlns:a16="http://schemas.microsoft.com/office/drawing/2014/main" id="{FD37CE3F-6501-456C-9B5C-4E636FB0F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3" name="Image 242" descr="ETK Schieferkopf Lieu- dit Buehl neutre.jpg">
          <a:extLst>
            <a:ext uri="{FF2B5EF4-FFF2-40B4-BE49-F238E27FC236}">
              <a16:creationId xmlns:a16="http://schemas.microsoft.com/office/drawing/2014/main" id="{B8149804-9BF8-4132-ACAB-EA4800941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44" name="Picture 4" descr="COCCINELLE">
          <a:extLst>
            <a:ext uri="{FF2B5EF4-FFF2-40B4-BE49-F238E27FC236}">
              <a16:creationId xmlns:a16="http://schemas.microsoft.com/office/drawing/2014/main" id="{D1BF6469-44FF-4C40-842E-1BDF33E8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5" name="Image 314" descr="ETK Schieferkopf Lieu- dit Buehl neutre.jpg">
          <a:extLst>
            <a:ext uri="{FF2B5EF4-FFF2-40B4-BE49-F238E27FC236}">
              <a16:creationId xmlns:a16="http://schemas.microsoft.com/office/drawing/2014/main" id="{F2C3ED72-2F31-47CE-A9B2-5295183F2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6" name="Image 314" descr="ETK Schieferkopf Lieu- dit Buehl neutre.jpg">
          <a:extLst>
            <a:ext uri="{FF2B5EF4-FFF2-40B4-BE49-F238E27FC236}">
              <a16:creationId xmlns:a16="http://schemas.microsoft.com/office/drawing/2014/main" id="{A89B98E7-A83E-4EB7-99D5-467511D34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7" name="Image 314" descr="ETK Schieferkopf Lieu- dit Buehl neutre.jpg">
          <a:extLst>
            <a:ext uri="{FF2B5EF4-FFF2-40B4-BE49-F238E27FC236}">
              <a16:creationId xmlns:a16="http://schemas.microsoft.com/office/drawing/2014/main" id="{D38E3D0F-0100-4E48-BC71-639E737C1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48" name="Image 314" descr="ETK Schieferkopf Lieu- dit Buehl neutre.jpg">
          <a:extLst>
            <a:ext uri="{FF2B5EF4-FFF2-40B4-BE49-F238E27FC236}">
              <a16:creationId xmlns:a16="http://schemas.microsoft.com/office/drawing/2014/main" id="{0307D6C3-6E66-482D-AEA5-D5C2F577A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49" name="Picture 4" descr="COCCINELLE">
          <a:extLst>
            <a:ext uri="{FF2B5EF4-FFF2-40B4-BE49-F238E27FC236}">
              <a16:creationId xmlns:a16="http://schemas.microsoft.com/office/drawing/2014/main" id="{D5685329-CE73-4F81-8935-7A29A4578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0" name="Image 314" descr="ETK Schieferkopf Lieu- dit Buehl neutre.jpg">
          <a:extLst>
            <a:ext uri="{FF2B5EF4-FFF2-40B4-BE49-F238E27FC236}">
              <a16:creationId xmlns:a16="http://schemas.microsoft.com/office/drawing/2014/main" id="{848E299C-C0B8-4656-92D8-B5027B9AF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1" name="Image 314" descr="ETK Schieferkopf Lieu- dit Buehl neutre.jpg">
          <a:extLst>
            <a:ext uri="{FF2B5EF4-FFF2-40B4-BE49-F238E27FC236}">
              <a16:creationId xmlns:a16="http://schemas.microsoft.com/office/drawing/2014/main" id="{5C6B8E11-D8CD-419A-806D-EF51A151D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2" name="Image 314" descr="ETK Schieferkopf Lieu- dit Buehl neutre.jpg">
          <a:extLst>
            <a:ext uri="{FF2B5EF4-FFF2-40B4-BE49-F238E27FC236}">
              <a16:creationId xmlns:a16="http://schemas.microsoft.com/office/drawing/2014/main" id="{5A8D7661-76DE-4D2A-BFCA-308BCBB10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3" name="Image 252" descr="ETK Schieferkopf Lieu- dit Buehl neutre.jpg">
          <a:extLst>
            <a:ext uri="{FF2B5EF4-FFF2-40B4-BE49-F238E27FC236}">
              <a16:creationId xmlns:a16="http://schemas.microsoft.com/office/drawing/2014/main" id="{A7C9B64B-EC89-4471-A483-9029A4A3E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54" name="Picture 4" descr="COCCINELLE">
          <a:extLst>
            <a:ext uri="{FF2B5EF4-FFF2-40B4-BE49-F238E27FC236}">
              <a16:creationId xmlns:a16="http://schemas.microsoft.com/office/drawing/2014/main" id="{A5027BCB-C7E9-40F7-AAC9-E778446CD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5" name="Image 314" descr="ETK Schieferkopf Lieu- dit Buehl neutre.jpg">
          <a:extLst>
            <a:ext uri="{FF2B5EF4-FFF2-40B4-BE49-F238E27FC236}">
              <a16:creationId xmlns:a16="http://schemas.microsoft.com/office/drawing/2014/main" id="{1C469507-D100-49CA-85F3-DF02D5E09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6" name="Image 314" descr="ETK Schieferkopf Lieu- dit Buehl neutre.jpg">
          <a:extLst>
            <a:ext uri="{FF2B5EF4-FFF2-40B4-BE49-F238E27FC236}">
              <a16:creationId xmlns:a16="http://schemas.microsoft.com/office/drawing/2014/main" id="{F2B1D9BB-0757-4DBD-B7C0-2C497B5A7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7" name="Image 314" descr="ETK Schieferkopf Lieu- dit Buehl neutre.jpg">
          <a:extLst>
            <a:ext uri="{FF2B5EF4-FFF2-40B4-BE49-F238E27FC236}">
              <a16:creationId xmlns:a16="http://schemas.microsoft.com/office/drawing/2014/main" id="{0603C095-6307-44D7-9601-2BB63C5FB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58" name="Image 314" descr="ETK Schieferkopf Lieu- dit Buehl neutre.jpg">
          <a:extLst>
            <a:ext uri="{FF2B5EF4-FFF2-40B4-BE49-F238E27FC236}">
              <a16:creationId xmlns:a16="http://schemas.microsoft.com/office/drawing/2014/main" id="{8E8D42B6-E3DE-431C-B265-E89BDCC71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59" name="Picture 4" descr="COCCINELLE">
          <a:extLst>
            <a:ext uri="{FF2B5EF4-FFF2-40B4-BE49-F238E27FC236}">
              <a16:creationId xmlns:a16="http://schemas.microsoft.com/office/drawing/2014/main" id="{D20A1E2C-84F8-4E2E-8BF6-CFA63575D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0" name="Image 314" descr="ETK Schieferkopf Lieu- dit Buehl neutre.jpg">
          <a:extLst>
            <a:ext uri="{FF2B5EF4-FFF2-40B4-BE49-F238E27FC236}">
              <a16:creationId xmlns:a16="http://schemas.microsoft.com/office/drawing/2014/main" id="{C94ADA17-9FF3-438B-B5D4-051FA31B1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1" name="Image 314" descr="ETK Schieferkopf Lieu- dit Buehl neutre.jpg">
          <a:extLst>
            <a:ext uri="{FF2B5EF4-FFF2-40B4-BE49-F238E27FC236}">
              <a16:creationId xmlns:a16="http://schemas.microsoft.com/office/drawing/2014/main" id="{20986876-FEB1-452B-826B-8EE0A3F91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2" name="Image 314" descr="ETK Schieferkopf Lieu- dit Buehl neutre.jpg">
          <a:extLst>
            <a:ext uri="{FF2B5EF4-FFF2-40B4-BE49-F238E27FC236}">
              <a16:creationId xmlns:a16="http://schemas.microsoft.com/office/drawing/2014/main" id="{111FAEB1-FB20-4740-B313-81CF92581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3" name="Image 262" descr="ETK Schieferkopf Lieu- dit Buehl neutre.jpg">
          <a:extLst>
            <a:ext uri="{FF2B5EF4-FFF2-40B4-BE49-F238E27FC236}">
              <a16:creationId xmlns:a16="http://schemas.microsoft.com/office/drawing/2014/main" id="{CA720416-0E76-4D9E-A088-AEF5735F5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64" name="Picture 4" descr="COCCINELLE">
          <a:extLst>
            <a:ext uri="{FF2B5EF4-FFF2-40B4-BE49-F238E27FC236}">
              <a16:creationId xmlns:a16="http://schemas.microsoft.com/office/drawing/2014/main" id="{60053B39-ED43-4CD5-BF7C-875C8C703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5" name="Image 314" descr="ETK Schieferkopf Lieu- dit Buehl neutre.jpg">
          <a:extLst>
            <a:ext uri="{FF2B5EF4-FFF2-40B4-BE49-F238E27FC236}">
              <a16:creationId xmlns:a16="http://schemas.microsoft.com/office/drawing/2014/main" id="{2A987DF5-4DB9-418C-8297-D472ABFF0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6" name="Image 314" descr="ETK Schieferkopf Lieu- dit Buehl neutre.jpg">
          <a:extLst>
            <a:ext uri="{FF2B5EF4-FFF2-40B4-BE49-F238E27FC236}">
              <a16:creationId xmlns:a16="http://schemas.microsoft.com/office/drawing/2014/main" id="{37F407CD-6E12-4FCC-B58D-82DB24ECF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7" name="Image 314" descr="ETK Schieferkopf Lieu- dit Buehl neutre.jpg">
          <a:extLst>
            <a:ext uri="{FF2B5EF4-FFF2-40B4-BE49-F238E27FC236}">
              <a16:creationId xmlns:a16="http://schemas.microsoft.com/office/drawing/2014/main" id="{7F0B3312-FCF4-4FE9-B75E-88A985D33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68" name="Image 314" descr="ETK Schieferkopf Lieu- dit Buehl neutre.jpg">
          <a:extLst>
            <a:ext uri="{FF2B5EF4-FFF2-40B4-BE49-F238E27FC236}">
              <a16:creationId xmlns:a16="http://schemas.microsoft.com/office/drawing/2014/main" id="{F3CBEBF8-EC58-4221-BB02-964886F9E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69" name="Picture 4" descr="COCCINELLE">
          <a:extLst>
            <a:ext uri="{FF2B5EF4-FFF2-40B4-BE49-F238E27FC236}">
              <a16:creationId xmlns:a16="http://schemas.microsoft.com/office/drawing/2014/main" id="{F1508AD2-D936-41B7-B76B-C24F3301A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0" name="Image 314" descr="ETK Schieferkopf Lieu- dit Buehl neutre.jpg">
          <a:extLst>
            <a:ext uri="{FF2B5EF4-FFF2-40B4-BE49-F238E27FC236}">
              <a16:creationId xmlns:a16="http://schemas.microsoft.com/office/drawing/2014/main" id="{2756DC60-1382-47DF-86F1-43912A7F6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1" name="Image 314" descr="ETK Schieferkopf Lieu- dit Buehl neutre.jpg">
          <a:extLst>
            <a:ext uri="{FF2B5EF4-FFF2-40B4-BE49-F238E27FC236}">
              <a16:creationId xmlns:a16="http://schemas.microsoft.com/office/drawing/2014/main" id="{D83957D4-C533-4B33-BEC2-281AB7CA5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2" name="Image 314" descr="ETK Schieferkopf Lieu- dit Buehl neutre.jpg">
          <a:extLst>
            <a:ext uri="{FF2B5EF4-FFF2-40B4-BE49-F238E27FC236}">
              <a16:creationId xmlns:a16="http://schemas.microsoft.com/office/drawing/2014/main" id="{4B9D6845-82E1-428B-BD43-303009FFE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3" name="Image 272" descr="ETK Schieferkopf Lieu- dit Buehl neutre.jpg">
          <a:extLst>
            <a:ext uri="{FF2B5EF4-FFF2-40B4-BE49-F238E27FC236}">
              <a16:creationId xmlns:a16="http://schemas.microsoft.com/office/drawing/2014/main" id="{C08DA940-F4CC-49C0-9B79-269F52A0D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74" name="Picture 4" descr="COCCINELLE">
          <a:extLst>
            <a:ext uri="{FF2B5EF4-FFF2-40B4-BE49-F238E27FC236}">
              <a16:creationId xmlns:a16="http://schemas.microsoft.com/office/drawing/2014/main" id="{8386E382-A80A-416C-AFA0-0265C9B9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5" name="Image 314" descr="ETK Schieferkopf Lieu- dit Buehl neutre.jpg">
          <a:extLst>
            <a:ext uri="{FF2B5EF4-FFF2-40B4-BE49-F238E27FC236}">
              <a16:creationId xmlns:a16="http://schemas.microsoft.com/office/drawing/2014/main" id="{89ADF7BD-235E-40EE-A257-AB55948DC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6" name="Image 314" descr="ETK Schieferkopf Lieu- dit Buehl neutre.jpg">
          <a:extLst>
            <a:ext uri="{FF2B5EF4-FFF2-40B4-BE49-F238E27FC236}">
              <a16:creationId xmlns:a16="http://schemas.microsoft.com/office/drawing/2014/main" id="{5EC24A56-E25C-452C-BC2F-3D56C6F49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7" name="Image 314" descr="ETK Schieferkopf Lieu- dit Buehl neutre.jpg">
          <a:extLst>
            <a:ext uri="{FF2B5EF4-FFF2-40B4-BE49-F238E27FC236}">
              <a16:creationId xmlns:a16="http://schemas.microsoft.com/office/drawing/2014/main" id="{12EC4EE4-DA2D-4A4E-8E8C-B25CDE9DF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78" name="Image 314" descr="ETK Schieferkopf Lieu- dit Buehl neutre.jpg">
          <a:extLst>
            <a:ext uri="{FF2B5EF4-FFF2-40B4-BE49-F238E27FC236}">
              <a16:creationId xmlns:a16="http://schemas.microsoft.com/office/drawing/2014/main" id="{5536E812-0F6E-41DC-9ACB-9CA06E899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361701" cy="2464"/>
    <xdr:pic>
      <xdr:nvPicPr>
        <xdr:cNvPr id="279" name="Picture 4" descr="COCCINELLE">
          <a:extLst>
            <a:ext uri="{FF2B5EF4-FFF2-40B4-BE49-F238E27FC236}">
              <a16:creationId xmlns:a16="http://schemas.microsoft.com/office/drawing/2014/main" id="{31BA667F-7B02-40AB-B44E-250B6326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2257425"/>
          <a:ext cx="361701" cy="2464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80" name="Image 314" descr="ETK Schieferkopf Lieu- dit Buehl neutre.jpg">
          <a:extLst>
            <a:ext uri="{FF2B5EF4-FFF2-40B4-BE49-F238E27FC236}">
              <a16:creationId xmlns:a16="http://schemas.microsoft.com/office/drawing/2014/main" id="{0A16B61E-CBD8-44BF-8452-2A164B4A7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81" name="Image 314" descr="ETK Schieferkopf Lieu- dit Buehl neutre.jpg">
          <a:extLst>
            <a:ext uri="{FF2B5EF4-FFF2-40B4-BE49-F238E27FC236}">
              <a16:creationId xmlns:a16="http://schemas.microsoft.com/office/drawing/2014/main" id="{5A28D638-6182-4F7F-B094-965B61A15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82" name="Image 314" descr="ETK Schieferkopf Lieu- dit Buehl neutre.jpg">
          <a:extLst>
            <a:ext uri="{FF2B5EF4-FFF2-40B4-BE49-F238E27FC236}">
              <a16:creationId xmlns:a16="http://schemas.microsoft.com/office/drawing/2014/main" id="{AE80457D-8B1A-49C6-98C5-917DFF00C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8</xdr:row>
      <xdr:rowOff>0</xdr:rowOff>
    </xdr:from>
    <xdr:ext cx="1143301" cy="455"/>
    <xdr:pic>
      <xdr:nvPicPr>
        <xdr:cNvPr id="283" name="Image 282" descr="ETK Schieferkopf Lieu- dit Buehl neutre.jpg">
          <a:extLst>
            <a:ext uri="{FF2B5EF4-FFF2-40B4-BE49-F238E27FC236}">
              <a16:creationId xmlns:a16="http://schemas.microsoft.com/office/drawing/2014/main" id="{F65CB4FE-733E-4AA3-80B6-B94C1BE94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81500" y="2257425"/>
          <a:ext cx="1143301" cy="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2679-5349-4C34-B42E-0B45F2938229}">
  <dimension ref="A1:L125"/>
  <sheetViews>
    <sheetView tabSelected="1" view="pageBreakPreview" zoomScaleNormal="100" zoomScaleSheetLayoutView="100" workbookViewId="0">
      <selection activeCell="A6" sqref="A6:I6"/>
    </sheetView>
  </sheetViews>
  <sheetFormatPr baseColWidth="10" defaultRowHeight="14.4" x14ac:dyDescent="0.3"/>
  <cols>
    <col min="1" max="1" width="54.33203125" customWidth="1"/>
    <col min="3" max="3" width="12.33203125" customWidth="1"/>
  </cols>
  <sheetData>
    <row r="1" spans="1:12" ht="20.25" customHeight="1" x14ac:dyDescent="0.3">
      <c r="A1" s="3"/>
      <c r="B1" s="3"/>
      <c r="C1" s="3"/>
      <c r="D1" s="3"/>
      <c r="E1" s="3"/>
      <c r="F1" s="3"/>
      <c r="G1" s="3"/>
      <c r="H1" s="3"/>
      <c r="I1" s="3"/>
    </row>
    <row r="2" spans="1:12" ht="20.2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2" ht="20.25" customHeigh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12" ht="20.25" customHeight="1" x14ac:dyDescent="0.3">
      <c r="A4" s="3"/>
      <c r="B4" s="3"/>
      <c r="C4" s="3"/>
      <c r="D4" s="3"/>
      <c r="E4" s="3"/>
      <c r="F4" s="3"/>
      <c r="G4" s="3"/>
      <c r="H4" s="3"/>
      <c r="I4" s="3"/>
    </row>
    <row r="5" spans="1:12" ht="32.4" x14ac:dyDescent="0.3">
      <c r="A5" s="102" t="s">
        <v>65</v>
      </c>
      <c r="B5" s="102"/>
      <c r="C5" s="102"/>
      <c r="D5" s="102"/>
      <c r="E5" s="102"/>
      <c r="F5" s="102"/>
      <c r="G5" s="102"/>
      <c r="H5" s="102"/>
      <c r="I5" s="102"/>
    </row>
    <row r="6" spans="1:12" ht="25.5" customHeight="1" x14ac:dyDescent="0.65">
      <c r="A6" s="103" t="s">
        <v>106</v>
      </c>
      <c r="B6" s="103"/>
      <c r="C6" s="103"/>
      <c r="D6" s="103"/>
      <c r="E6" s="103"/>
      <c r="F6" s="103"/>
      <c r="G6" s="103"/>
      <c r="H6" s="103"/>
      <c r="I6" s="103"/>
    </row>
    <row r="7" spans="1:12" ht="26.25" customHeight="1" x14ac:dyDescent="0.65">
      <c r="A7" s="103" t="s">
        <v>0</v>
      </c>
      <c r="B7" s="103"/>
      <c r="C7" s="103"/>
      <c r="D7" s="103"/>
      <c r="E7" s="103"/>
      <c r="F7" s="103"/>
      <c r="G7" s="103"/>
      <c r="H7" s="103"/>
      <c r="I7" s="103"/>
    </row>
    <row r="8" spans="1:12" ht="12" customHeight="1" thickBot="1" x14ac:dyDescent="0.7">
      <c r="A8" s="4"/>
      <c r="B8" s="4"/>
      <c r="C8" s="4"/>
      <c r="D8" s="4"/>
      <c r="E8" s="4"/>
      <c r="F8" s="4"/>
      <c r="G8" s="4"/>
      <c r="H8" s="4"/>
      <c r="I8" s="4"/>
    </row>
    <row r="9" spans="1:12" ht="58.2" thickBot="1" x14ac:dyDescent="0.35">
      <c r="A9" s="66" t="s">
        <v>1</v>
      </c>
      <c r="B9" s="5" t="s">
        <v>2</v>
      </c>
      <c r="C9" s="5" t="s">
        <v>3</v>
      </c>
      <c r="D9" s="5" t="s">
        <v>4</v>
      </c>
      <c r="E9" s="5" t="s">
        <v>103</v>
      </c>
      <c r="F9" s="5" t="s">
        <v>104</v>
      </c>
      <c r="G9" s="5" t="s">
        <v>76</v>
      </c>
      <c r="H9" s="5" t="s">
        <v>5</v>
      </c>
      <c r="I9" s="67" t="s">
        <v>6</v>
      </c>
    </row>
    <row r="10" spans="1:12" s="3" customFormat="1" ht="9" customHeight="1" thickBot="1" x14ac:dyDescent="0.35">
      <c r="A10" s="6"/>
      <c r="B10" s="6"/>
      <c r="C10" s="6"/>
      <c r="D10" s="6"/>
      <c r="E10" s="6"/>
      <c r="F10" s="6"/>
      <c r="G10" s="6"/>
      <c r="H10" s="6"/>
      <c r="I10" s="6"/>
    </row>
    <row r="11" spans="1:12" ht="19.5" customHeight="1" thickBot="1" x14ac:dyDescent="0.35">
      <c r="A11" s="96" t="s">
        <v>36</v>
      </c>
      <c r="B11" s="97"/>
      <c r="C11" s="97"/>
      <c r="D11" s="97"/>
      <c r="E11" s="97"/>
      <c r="F11" s="97"/>
      <c r="G11" s="97"/>
      <c r="H11" s="97"/>
      <c r="I11" s="98"/>
    </row>
    <row r="12" spans="1:12" ht="19.5" customHeight="1" thickBot="1" x14ac:dyDescent="0.35">
      <c r="A12" s="99" t="s">
        <v>77</v>
      </c>
      <c r="B12" s="100"/>
      <c r="C12" s="100"/>
      <c r="D12" s="100"/>
      <c r="E12" s="100"/>
      <c r="F12" s="100"/>
      <c r="G12" s="100"/>
      <c r="H12" s="100"/>
      <c r="I12" s="101"/>
    </row>
    <row r="13" spans="1:12" s="7" customFormat="1" ht="18.75" customHeight="1" thickBot="1" x14ac:dyDescent="0.35">
      <c r="A13" s="87" t="s">
        <v>7</v>
      </c>
      <c r="B13" s="88"/>
      <c r="C13" s="88"/>
      <c r="D13" s="88"/>
      <c r="E13" s="88"/>
      <c r="F13" s="88"/>
      <c r="G13" s="88"/>
      <c r="H13" s="88"/>
      <c r="I13" s="89"/>
    </row>
    <row r="14" spans="1:12" x14ac:dyDescent="0.3">
      <c r="A14" s="21" t="s">
        <v>78</v>
      </c>
      <c r="B14" s="22" t="s">
        <v>8</v>
      </c>
      <c r="C14" s="23">
        <v>2011</v>
      </c>
      <c r="D14" s="50">
        <v>267</v>
      </c>
      <c r="E14" s="59">
        <v>226.95</v>
      </c>
      <c r="F14" s="56">
        <v>459</v>
      </c>
      <c r="G14" s="26"/>
      <c r="H14" s="26"/>
      <c r="I14" s="27">
        <f t="shared" ref="I14:I19" si="0">(G14*E14)+(H14*F14)</f>
        <v>0</v>
      </c>
      <c r="J14" s="68"/>
      <c r="K14" s="68"/>
      <c r="L14" s="69"/>
    </row>
    <row r="15" spans="1:12" x14ac:dyDescent="0.3">
      <c r="A15" s="28" t="s">
        <v>79</v>
      </c>
      <c r="B15" s="16" t="s">
        <v>8</v>
      </c>
      <c r="C15" s="17">
        <v>2005</v>
      </c>
      <c r="D15" s="51">
        <v>666</v>
      </c>
      <c r="E15" s="60">
        <v>566.1</v>
      </c>
      <c r="F15" s="57">
        <v>1135</v>
      </c>
      <c r="G15" s="20"/>
      <c r="H15" s="20"/>
      <c r="I15" s="29">
        <f t="shared" si="0"/>
        <v>0</v>
      </c>
      <c r="J15" s="68"/>
      <c r="K15" s="68"/>
      <c r="L15" s="69"/>
    </row>
    <row r="16" spans="1:12" x14ac:dyDescent="0.3">
      <c r="A16" s="28" t="s">
        <v>80</v>
      </c>
      <c r="B16" s="16" t="s">
        <v>8</v>
      </c>
      <c r="C16" s="17">
        <v>2012</v>
      </c>
      <c r="D16" s="51">
        <v>232</v>
      </c>
      <c r="E16" s="60">
        <v>197.2</v>
      </c>
      <c r="F16" s="57">
        <v>399</v>
      </c>
      <c r="G16" s="20"/>
      <c r="H16" s="20"/>
      <c r="I16" s="29">
        <f t="shared" si="0"/>
        <v>0</v>
      </c>
      <c r="J16" s="68"/>
      <c r="K16" s="68"/>
      <c r="L16" s="69"/>
    </row>
    <row r="17" spans="1:12" x14ac:dyDescent="0.3">
      <c r="A17" s="28" t="s">
        <v>81</v>
      </c>
      <c r="B17" s="16" t="s">
        <v>8</v>
      </c>
      <c r="C17" s="17">
        <v>2017</v>
      </c>
      <c r="D17" s="51">
        <v>85</v>
      </c>
      <c r="E17" s="60">
        <v>72.25</v>
      </c>
      <c r="F17" s="57">
        <v>148</v>
      </c>
      <c r="G17" s="20"/>
      <c r="H17" s="20"/>
      <c r="I17" s="29">
        <f t="shared" si="0"/>
        <v>0</v>
      </c>
      <c r="J17" s="68"/>
      <c r="K17" s="68"/>
      <c r="L17" s="69"/>
    </row>
    <row r="18" spans="1:12" ht="15" customHeight="1" x14ac:dyDescent="0.3">
      <c r="A18" s="28" t="s">
        <v>82</v>
      </c>
      <c r="B18" s="16"/>
      <c r="C18" s="17">
        <v>2016</v>
      </c>
      <c r="D18" s="51">
        <v>222</v>
      </c>
      <c r="E18" s="60">
        <v>188.7</v>
      </c>
      <c r="F18" s="57">
        <v>383</v>
      </c>
      <c r="G18" s="20"/>
      <c r="H18" s="20"/>
      <c r="I18" s="29">
        <f t="shared" si="0"/>
        <v>0</v>
      </c>
      <c r="J18" s="68"/>
      <c r="K18" s="68"/>
      <c r="L18" s="69"/>
    </row>
    <row r="19" spans="1:12" ht="15" thickBot="1" x14ac:dyDescent="0.35">
      <c r="A19" s="30" t="s">
        <v>83</v>
      </c>
      <c r="B19" s="31" t="s">
        <v>11</v>
      </c>
      <c r="C19" s="32">
        <v>1999</v>
      </c>
      <c r="D19" s="52">
        <v>170</v>
      </c>
      <c r="E19" s="61">
        <v>144.5</v>
      </c>
      <c r="F19" s="58">
        <v>578</v>
      </c>
      <c r="G19" s="35"/>
      <c r="H19" s="35"/>
      <c r="I19" s="36">
        <f t="shared" si="0"/>
        <v>0</v>
      </c>
      <c r="J19" s="68"/>
      <c r="K19" s="68"/>
      <c r="L19" s="69"/>
    </row>
    <row r="20" spans="1:12" s="7" customFormat="1" ht="18.75" customHeight="1" thickBot="1" x14ac:dyDescent="0.35">
      <c r="A20" s="90" t="s">
        <v>18</v>
      </c>
      <c r="B20" s="91"/>
      <c r="C20" s="91"/>
      <c r="D20" s="91"/>
      <c r="E20" s="91"/>
      <c r="F20" s="91"/>
      <c r="G20" s="91"/>
      <c r="H20" s="91"/>
      <c r="I20" s="92"/>
      <c r="J20" s="68"/>
      <c r="L20" s="69"/>
    </row>
    <row r="21" spans="1:12" x14ac:dyDescent="0.3">
      <c r="A21" s="21" t="s">
        <v>84</v>
      </c>
      <c r="B21" s="22" t="s">
        <v>8</v>
      </c>
      <c r="C21" s="23">
        <v>2008</v>
      </c>
      <c r="D21" s="50">
        <v>219</v>
      </c>
      <c r="E21" s="59">
        <v>186.15</v>
      </c>
      <c r="F21" s="56">
        <v>374</v>
      </c>
      <c r="G21" s="26"/>
      <c r="H21" s="26"/>
      <c r="I21" s="27">
        <f>(G21*E21)+(H21*F21)</f>
        <v>0</v>
      </c>
      <c r="J21" s="68"/>
      <c r="L21" s="69"/>
    </row>
    <row r="22" spans="1:12" x14ac:dyDescent="0.3">
      <c r="A22" s="28" t="s">
        <v>85</v>
      </c>
      <c r="B22" s="16" t="s">
        <v>8</v>
      </c>
      <c r="C22" s="37">
        <v>2008</v>
      </c>
      <c r="D22" s="51">
        <v>294</v>
      </c>
      <c r="E22" s="60">
        <v>249.9</v>
      </c>
      <c r="F22" s="57">
        <v>503</v>
      </c>
      <c r="G22" s="20"/>
      <c r="H22" s="20"/>
      <c r="I22" s="29">
        <f>(G22*E22)+(H22*F22)</f>
        <v>0</v>
      </c>
      <c r="J22" s="68"/>
      <c r="L22" s="69"/>
    </row>
    <row r="23" spans="1:12" x14ac:dyDescent="0.3">
      <c r="A23" s="28" t="s">
        <v>86</v>
      </c>
      <c r="B23" s="16" t="s">
        <v>8</v>
      </c>
      <c r="C23" s="37">
        <v>2008</v>
      </c>
      <c r="D23" s="51">
        <v>180</v>
      </c>
      <c r="E23" s="60">
        <v>153</v>
      </c>
      <c r="F23" s="57">
        <v>326</v>
      </c>
      <c r="G23" s="20"/>
      <c r="H23" s="20"/>
      <c r="I23" s="29">
        <f>(G23*E23)+(H23*F23)</f>
        <v>0</v>
      </c>
      <c r="J23" s="68"/>
      <c r="L23" s="69"/>
    </row>
    <row r="24" spans="1:12" x14ac:dyDescent="0.3">
      <c r="A24" s="28" t="s">
        <v>87</v>
      </c>
      <c r="B24" s="16" t="s">
        <v>8</v>
      </c>
      <c r="C24" s="17">
        <v>1997</v>
      </c>
      <c r="D24" s="51">
        <v>333</v>
      </c>
      <c r="E24" s="60">
        <v>283.05</v>
      </c>
      <c r="F24" s="57" t="s">
        <v>12</v>
      </c>
      <c r="G24" s="20"/>
      <c r="H24" s="20"/>
      <c r="I24" s="29">
        <f>(G24*E24)</f>
        <v>0</v>
      </c>
      <c r="J24" s="68"/>
      <c r="L24" s="69"/>
    </row>
    <row r="25" spans="1:12" x14ac:dyDescent="0.3">
      <c r="A25" s="28" t="s">
        <v>88</v>
      </c>
      <c r="B25" s="16" t="s">
        <v>8</v>
      </c>
      <c r="C25" s="17">
        <v>2001</v>
      </c>
      <c r="D25" s="51">
        <v>221</v>
      </c>
      <c r="E25" s="60">
        <v>187.85</v>
      </c>
      <c r="F25" s="57">
        <v>379</v>
      </c>
      <c r="G25" s="20"/>
      <c r="H25" s="20"/>
      <c r="I25" s="29">
        <f t="shared" ref="I25:I31" si="1">(G25*E25)+(H25*F25)</f>
        <v>0</v>
      </c>
      <c r="J25" s="68"/>
      <c r="L25" s="69"/>
    </row>
    <row r="26" spans="1:12" x14ac:dyDescent="0.3">
      <c r="A26" s="28" t="s">
        <v>89</v>
      </c>
      <c r="B26" s="16" t="s">
        <v>8</v>
      </c>
      <c r="C26" s="37">
        <v>2016</v>
      </c>
      <c r="D26" s="51">
        <v>161</v>
      </c>
      <c r="E26" s="60">
        <v>136.85</v>
      </c>
      <c r="F26" s="57">
        <v>277</v>
      </c>
      <c r="G26" s="20"/>
      <c r="H26" s="20"/>
      <c r="I26" s="29">
        <f t="shared" si="1"/>
        <v>0</v>
      </c>
      <c r="J26" s="68"/>
      <c r="L26" s="69"/>
    </row>
    <row r="27" spans="1:12" x14ac:dyDescent="0.3">
      <c r="A27" s="28" t="s">
        <v>90</v>
      </c>
      <c r="B27" s="16" t="s">
        <v>8</v>
      </c>
      <c r="C27" s="37">
        <v>2015</v>
      </c>
      <c r="D27" s="51">
        <v>174</v>
      </c>
      <c r="E27" s="60">
        <v>147.9</v>
      </c>
      <c r="F27" s="57">
        <v>289</v>
      </c>
      <c r="G27" s="20"/>
      <c r="H27" s="20"/>
      <c r="I27" s="29">
        <f t="shared" si="1"/>
        <v>0</v>
      </c>
      <c r="J27" s="68"/>
      <c r="L27" s="69"/>
    </row>
    <row r="28" spans="1:12" x14ac:dyDescent="0.3">
      <c r="A28" s="28" t="s">
        <v>91</v>
      </c>
      <c r="B28" s="16" t="s">
        <v>8</v>
      </c>
      <c r="C28" s="37">
        <v>2020</v>
      </c>
      <c r="D28" s="51">
        <v>85</v>
      </c>
      <c r="E28" s="60">
        <v>72.25</v>
      </c>
      <c r="F28" s="57">
        <v>148</v>
      </c>
      <c r="G28" s="20"/>
      <c r="H28" s="20"/>
      <c r="I28" s="29">
        <f t="shared" si="1"/>
        <v>0</v>
      </c>
      <c r="J28" s="68"/>
      <c r="L28" s="69"/>
    </row>
    <row r="29" spans="1:12" x14ac:dyDescent="0.3">
      <c r="A29" s="28" t="s">
        <v>92</v>
      </c>
      <c r="B29" s="16" t="s">
        <v>8</v>
      </c>
      <c r="C29" s="17">
        <v>2020</v>
      </c>
      <c r="D29" s="51">
        <v>68</v>
      </c>
      <c r="E29" s="60">
        <v>57.8</v>
      </c>
      <c r="F29" s="57">
        <v>119</v>
      </c>
      <c r="G29" s="20"/>
      <c r="H29" s="20"/>
      <c r="I29" s="29">
        <f t="shared" si="1"/>
        <v>0</v>
      </c>
      <c r="J29" s="68"/>
      <c r="L29" s="69"/>
    </row>
    <row r="30" spans="1:12" x14ac:dyDescent="0.3">
      <c r="A30" s="28" t="s">
        <v>93</v>
      </c>
      <c r="B30" s="16" t="s">
        <v>8</v>
      </c>
      <c r="C30" s="17">
        <v>2008</v>
      </c>
      <c r="D30" s="51">
        <v>87</v>
      </c>
      <c r="E30" s="60">
        <v>73.95</v>
      </c>
      <c r="F30" s="57">
        <v>153</v>
      </c>
      <c r="G30" s="20"/>
      <c r="H30" s="20"/>
      <c r="I30" s="29">
        <f t="shared" si="1"/>
        <v>0</v>
      </c>
      <c r="J30" s="68"/>
      <c r="L30" s="69"/>
    </row>
    <row r="31" spans="1:12" ht="15" thickBot="1" x14ac:dyDescent="0.35">
      <c r="A31" s="30" t="s">
        <v>94</v>
      </c>
      <c r="B31" s="31" t="s">
        <v>8</v>
      </c>
      <c r="C31" s="32">
        <v>2006</v>
      </c>
      <c r="D31" s="52">
        <v>85</v>
      </c>
      <c r="E31" s="61">
        <v>72.25</v>
      </c>
      <c r="F31" s="58">
        <v>148</v>
      </c>
      <c r="G31" s="35"/>
      <c r="H31" s="35"/>
      <c r="I31" s="36">
        <f t="shared" si="1"/>
        <v>0</v>
      </c>
      <c r="J31" s="68"/>
      <c r="L31" s="69"/>
    </row>
    <row r="32" spans="1:12" s="3" customFormat="1" ht="10.5" customHeight="1" thickBot="1" x14ac:dyDescent="0.35">
      <c r="A32" s="8"/>
      <c r="B32" s="9"/>
      <c r="C32" s="10"/>
      <c r="D32" s="11"/>
      <c r="E32" s="12"/>
      <c r="F32" s="13"/>
      <c r="G32" s="14"/>
      <c r="H32" s="14"/>
      <c r="I32" s="15"/>
    </row>
    <row r="33" spans="1:9" ht="19.5" customHeight="1" thickBot="1" x14ac:dyDescent="0.35">
      <c r="A33" s="99" t="s">
        <v>26</v>
      </c>
      <c r="B33" s="100"/>
      <c r="C33" s="100"/>
      <c r="D33" s="100"/>
      <c r="E33" s="100"/>
      <c r="F33" s="100"/>
      <c r="G33" s="100"/>
      <c r="H33" s="100"/>
      <c r="I33" s="101"/>
    </row>
    <row r="34" spans="1:9" s="7" customFormat="1" ht="18.75" customHeight="1" thickBot="1" x14ac:dyDescent="0.35">
      <c r="A34" s="87" t="s">
        <v>7</v>
      </c>
      <c r="B34" s="88"/>
      <c r="C34" s="88"/>
      <c r="D34" s="88"/>
      <c r="E34" s="88"/>
      <c r="F34" s="88"/>
      <c r="G34" s="88"/>
      <c r="H34" s="88"/>
      <c r="I34" s="89"/>
    </row>
    <row r="35" spans="1:9" ht="15" thickBot="1" x14ac:dyDescent="0.35">
      <c r="A35" s="38" t="s">
        <v>9</v>
      </c>
      <c r="B35" s="39" t="s">
        <v>8</v>
      </c>
      <c r="C35" s="40">
        <v>2020</v>
      </c>
      <c r="D35" s="70">
        <v>58.1</v>
      </c>
      <c r="E35" s="74">
        <v>46.5</v>
      </c>
      <c r="F35" s="75">
        <v>94.2</v>
      </c>
      <c r="G35" s="43"/>
      <c r="H35" s="43"/>
      <c r="I35" s="44">
        <f>(G35*E35)+(H35*F35)</f>
        <v>0</v>
      </c>
    </row>
    <row r="36" spans="1:9" s="7" customFormat="1" ht="18.75" customHeight="1" thickBot="1" x14ac:dyDescent="0.35">
      <c r="A36" s="90" t="s">
        <v>18</v>
      </c>
      <c r="B36" s="91"/>
      <c r="C36" s="91"/>
      <c r="D36" s="91"/>
      <c r="E36" s="91"/>
      <c r="F36" s="91"/>
      <c r="G36" s="91"/>
      <c r="H36" s="91"/>
      <c r="I36" s="92"/>
    </row>
    <row r="37" spans="1:9" x14ac:dyDescent="0.3">
      <c r="A37" s="21" t="s">
        <v>37</v>
      </c>
      <c r="B37" s="22" t="s">
        <v>8</v>
      </c>
      <c r="C37" s="45">
        <v>2018</v>
      </c>
      <c r="D37" s="71">
        <v>64.400000000000006</v>
      </c>
      <c r="E37" s="76">
        <v>51.55</v>
      </c>
      <c r="F37" s="53">
        <v>104.25</v>
      </c>
      <c r="G37" s="26"/>
      <c r="H37" s="26"/>
      <c r="I37" s="27">
        <f>(G37*E37)+(H37*F37)</f>
        <v>0</v>
      </c>
    </row>
    <row r="38" spans="1:9" x14ac:dyDescent="0.3">
      <c r="A38" s="28" t="s">
        <v>38</v>
      </c>
      <c r="B38" s="16" t="s">
        <v>8</v>
      </c>
      <c r="C38" s="37">
        <v>2021</v>
      </c>
      <c r="D38" s="72">
        <v>41.5</v>
      </c>
      <c r="E38" s="77">
        <v>33.200000000000003</v>
      </c>
      <c r="F38" s="54">
        <v>67.599999999999994</v>
      </c>
      <c r="G38" s="20"/>
      <c r="H38" s="20"/>
      <c r="I38" s="29">
        <f>(G38*E38)+(H38*F38)</f>
        <v>0</v>
      </c>
    </row>
    <row r="39" spans="1:9" x14ac:dyDescent="0.3">
      <c r="A39" s="28" t="s">
        <v>39</v>
      </c>
      <c r="B39" s="16" t="s">
        <v>8</v>
      </c>
      <c r="C39" s="37">
        <v>2021</v>
      </c>
      <c r="D39" s="72">
        <v>43.55</v>
      </c>
      <c r="E39" s="77">
        <v>34.85</v>
      </c>
      <c r="F39" s="54">
        <v>70.900000000000006</v>
      </c>
      <c r="G39" s="20"/>
      <c r="H39" s="20"/>
      <c r="I39" s="29">
        <f>(G39*E39)+(H39*F39)</f>
        <v>0</v>
      </c>
    </row>
    <row r="40" spans="1:9" ht="15" thickBot="1" x14ac:dyDescent="0.35">
      <c r="A40" s="30" t="s">
        <v>40</v>
      </c>
      <c r="B40" s="31" t="s">
        <v>8</v>
      </c>
      <c r="C40" s="46">
        <v>2021</v>
      </c>
      <c r="D40" s="73">
        <v>28.05</v>
      </c>
      <c r="E40" s="78">
        <v>22.45</v>
      </c>
      <c r="F40" s="55" t="s">
        <v>12</v>
      </c>
      <c r="G40" s="35"/>
      <c r="H40" s="35"/>
      <c r="I40" s="36">
        <f>(G40*E40)</f>
        <v>0</v>
      </c>
    </row>
    <row r="41" spans="1:9" s="3" customFormat="1" ht="10.5" customHeight="1" thickBot="1" x14ac:dyDescent="0.35">
      <c r="A41" s="8"/>
      <c r="B41" s="9"/>
      <c r="C41" s="10"/>
      <c r="D41" s="11"/>
      <c r="E41" s="12"/>
      <c r="F41" s="13"/>
      <c r="G41" s="14"/>
      <c r="H41" s="14"/>
      <c r="I41" s="15"/>
    </row>
    <row r="42" spans="1:9" ht="19.5" customHeight="1" thickBot="1" x14ac:dyDescent="0.35">
      <c r="A42" s="99" t="s">
        <v>27</v>
      </c>
      <c r="B42" s="100"/>
      <c r="C42" s="100"/>
      <c r="D42" s="100"/>
      <c r="E42" s="100"/>
      <c r="F42" s="100"/>
      <c r="G42" s="100"/>
      <c r="H42" s="100"/>
      <c r="I42" s="101"/>
    </row>
    <row r="43" spans="1:9" s="7" customFormat="1" ht="18.75" customHeight="1" thickBot="1" x14ac:dyDescent="0.35">
      <c r="A43" s="87" t="s">
        <v>7</v>
      </c>
      <c r="B43" s="88"/>
      <c r="C43" s="88"/>
      <c r="D43" s="88"/>
      <c r="E43" s="88"/>
      <c r="F43" s="88"/>
      <c r="G43" s="88"/>
      <c r="H43" s="88"/>
      <c r="I43" s="89"/>
    </row>
    <row r="44" spans="1:9" x14ac:dyDescent="0.3">
      <c r="A44" s="21" t="s">
        <v>13</v>
      </c>
      <c r="B44" s="22"/>
      <c r="C44" s="23">
        <v>2022</v>
      </c>
      <c r="D44" s="71">
        <v>40.85</v>
      </c>
      <c r="E44" s="76">
        <v>32.700000000000003</v>
      </c>
      <c r="F44" s="53">
        <v>66.599999999999994</v>
      </c>
      <c r="G44" s="26"/>
      <c r="H44" s="26"/>
      <c r="I44" s="27">
        <f>(G44*E44)</f>
        <v>0</v>
      </c>
    </row>
    <row r="45" spans="1:9" ht="21.6" x14ac:dyDescent="0.3">
      <c r="A45" s="28" t="s">
        <v>10</v>
      </c>
      <c r="B45" s="16" t="s">
        <v>11</v>
      </c>
      <c r="C45" s="37">
        <v>2022</v>
      </c>
      <c r="D45" s="72">
        <v>41.05</v>
      </c>
      <c r="E45" s="77">
        <v>32.85</v>
      </c>
      <c r="F45" s="54" t="s">
        <v>12</v>
      </c>
      <c r="G45" s="20"/>
      <c r="H45" s="20"/>
      <c r="I45" s="29">
        <f>G45*E45</f>
        <v>0</v>
      </c>
    </row>
    <row r="46" spans="1:9" x14ac:dyDescent="0.3">
      <c r="A46" s="28" t="s">
        <v>14</v>
      </c>
      <c r="B46" s="16" t="s">
        <v>11</v>
      </c>
      <c r="C46" s="17">
        <v>2020</v>
      </c>
      <c r="D46" s="72">
        <v>33.700000000000003</v>
      </c>
      <c r="E46" s="77">
        <v>27</v>
      </c>
      <c r="F46" s="54" t="s">
        <v>12</v>
      </c>
      <c r="G46" s="20"/>
      <c r="H46" s="20"/>
      <c r="I46" s="29">
        <f>(G46*E46)</f>
        <v>0</v>
      </c>
    </row>
    <row r="47" spans="1:9" ht="15" thickBot="1" x14ac:dyDescent="0.35">
      <c r="A47" s="30" t="s">
        <v>95</v>
      </c>
      <c r="B47" s="31" t="s">
        <v>11</v>
      </c>
      <c r="C47" s="32">
        <v>2022</v>
      </c>
      <c r="D47" s="73">
        <v>21.25</v>
      </c>
      <c r="E47" s="78">
        <v>17</v>
      </c>
      <c r="F47" s="55">
        <v>35.200000000000003</v>
      </c>
      <c r="G47" s="35"/>
      <c r="H47" s="35"/>
      <c r="I47" s="36">
        <f>(G47*E47)</f>
        <v>0</v>
      </c>
    </row>
    <row r="48" spans="1:9" s="7" customFormat="1" ht="18.75" customHeight="1" thickBot="1" x14ac:dyDescent="0.35">
      <c r="A48" s="90" t="s">
        <v>18</v>
      </c>
      <c r="B48" s="91"/>
      <c r="C48" s="91"/>
      <c r="D48" s="91"/>
      <c r="E48" s="91"/>
      <c r="F48" s="91"/>
      <c r="G48" s="91"/>
      <c r="H48" s="91"/>
      <c r="I48" s="92"/>
    </row>
    <row r="49" spans="1:9" x14ac:dyDescent="0.3">
      <c r="A49" s="21" t="s">
        <v>20</v>
      </c>
      <c r="B49" s="22"/>
      <c r="C49" s="23">
        <v>2020</v>
      </c>
      <c r="D49" s="71">
        <v>38.25</v>
      </c>
      <c r="E49" s="76">
        <v>30.6</v>
      </c>
      <c r="F49" s="53" t="s">
        <v>12</v>
      </c>
      <c r="G49" s="26"/>
      <c r="H49" s="26"/>
      <c r="I49" s="27">
        <f>G49*E49</f>
        <v>0</v>
      </c>
    </row>
    <row r="50" spans="1:9" x14ac:dyDescent="0.3">
      <c r="A50" s="28" t="s">
        <v>21</v>
      </c>
      <c r="B50" s="16" t="s">
        <v>11</v>
      </c>
      <c r="C50" s="17">
        <v>2021</v>
      </c>
      <c r="D50" s="72">
        <v>29.55</v>
      </c>
      <c r="E50" s="77">
        <v>23.65</v>
      </c>
      <c r="F50" s="54">
        <v>48.5</v>
      </c>
      <c r="G50" s="20"/>
      <c r="H50" s="20"/>
      <c r="I50" s="29">
        <f>(G50*E50)</f>
        <v>0</v>
      </c>
    </row>
    <row r="51" spans="1:9" x14ac:dyDescent="0.3">
      <c r="A51" s="28" t="s">
        <v>19</v>
      </c>
      <c r="B51" s="16"/>
      <c r="C51" s="17">
        <v>2021</v>
      </c>
      <c r="D51" s="72">
        <v>34.549999999999997</v>
      </c>
      <c r="E51" s="77">
        <v>27.65</v>
      </c>
      <c r="F51" s="54">
        <v>56.45</v>
      </c>
      <c r="G51" s="20"/>
      <c r="H51" s="20"/>
      <c r="I51" s="29">
        <f>(H51*F51)+(G51*E51)</f>
        <v>0</v>
      </c>
    </row>
    <row r="52" spans="1:9" ht="15" thickBot="1" x14ac:dyDescent="0.35">
      <c r="A52" s="30" t="s">
        <v>22</v>
      </c>
      <c r="B52" s="31" t="s">
        <v>11</v>
      </c>
      <c r="C52" s="32">
        <v>2022</v>
      </c>
      <c r="D52" s="73">
        <v>18.649999999999999</v>
      </c>
      <c r="E52" s="78">
        <v>14.9</v>
      </c>
      <c r="F52" s="55">
        <v>31</v>
      </c>
      <c r="G52" s="35"/>
      <c r="H52" s="35"/>
      <c r="I52" s="36">
        <f>(H52*F52)+(G52*E52)</f>
        <v>0</v>
      </c>
    </row>
    <row r="53" spans="1:9" s="3" customFormat="1" ht="10.5" customHeight="1" thickBot="1" x14ac:dyDescent="0.35">
      <c r="A53" s="8"/>
      <c r="B53" s="9"/>
      <c r="C53" s="10"/>
      <c r="D53" s="11"/>
      <c r="E53" s="12"/>
      <c r="F53" s="13"/>
      <c r="G53" s="14"/>
      <c r="H53" s="14"/>
      <c r="I53" s="15"/>
    </row>
    <row r="54" spans="1:9" ht="19.5" customHeight="1" thickBot="1" x14ac:dyDescent="0.35">
      <c r="A54" s="99" t="s">
        <v>28</v>
      </c>
      <c r="B54" s="100"/>
      <c r="C54" s="100"/>
      <c r="D54" s="100"/>
      <c r="E54" s="100"/>
      <c r="F54" s="100"/>
      <c r="G54" s="100"/>
      <c r="H54" s="100"/>
      <c r="I54" s="101"/>
    </row>
    <row r="55" spans="1:9" s="7" customFormat="1" ht="18.75" customHeight="1" thickBot="1" x14ac:dyDescent="0.35">
      <c r="A55" s="87" t="s">
        <v>7</v>
      </c>
      <c r="B55" s="88"/>
      <c r="C55" s="88"/>
      <c r="D55" s="88"/>
      <c r="E55" s="88"/>
      <c r="F55" s="88"/>
      <c r="G55" s="88"/>
      <c r="H55" s="88"/>
      <c r="I55" s="89"/>
    </row>
    <row r="56" spans="1:9" x14ac:dyDescent="0.3">
      <c r="A56" s="21" t="s">
        <v>29</v>
      </c>
      <c r="B56" s="22" t="s">
        <v>11</v>
      </c>
      <c r="C56" s="23">
        <v>2022</v>
      </c>
      <c r="D56" s="71">
        <v>10.25</v>
      </c>
      <c r="E56" s="76">
        <v>8.1999999999999993</v>
      </c>
      <c r="F56" s="53" t="s">
        <v>12</v>
      </c>
      <c r="G56" s="26"/>
      <c r="H56" s="26"/>
      <c r="I56" s="27">
        <f t="shared" ref="I56:I60" si="2">G56*E56</f>
        <v>0</v>
      </c>
    </row>
    <row r="57" spans="1:9" x14ac:dyDescent="0.3">
      <c r="A57" s="28" t="s">
        <v>30</v>
      </c>
      <c r="B57" s="16"/>
      <c r="C57" s="17">
        <v>2022</v>
      </c>
      <c r="D57" s="72">
        <v>22.8</v>
      </c>
      <c r="E57" s="77">
        <v>18.25</v>
      </c>
      <c r="F57" s="54" t="s">
        <v>12</v>
      </c>
      <c r="G57" s="20"/>
      <c r="H57" s="20"/>
      <c r="I57" s="29">
        <f t="shared" si="2"/>
        <v>0</v>
      </c>
    </row>
    <row r="58" spans="1:9" x14ac:dyDescent="0.3">
      <c r="A58" s="28" t="s">
        <v>15</v>
      </c>
      <c r="B58" s="16"/>
      <c r="C58" s="17">
        <v>2022</v>
      </c>
      <c r="D58" s="72">
        <v>18.899999999999999</v>
      </c>
      <c r="E58" s="77">
        <v>15.15</v>
      </c>
      <c r="F58" s="54" t="s">
        <v>12</v>
      </c>
      <c r="G58" s="47"/>
      <c r="H58" s="20"/>
      <c r="I58" s="29">
        <f t="shared" si="2"/>
        <v>0</v>
      </c>
    </row>
    <row r="59" spans="1:9" ht="21.6" x14ac:dyDescent="0.3">
      <c r="A59" s="28" t="s">
        <v>31</v>
      </c>
      <c r="B59" s="16"/>
      <c r="C59" s="17">
        <v>2023</v>
      </c>
      <c r="D59" s="72">
        <v>9.5</v>
      </c>
      <c r="E59" s="77">
        <v>7.6</v>
      </c>
      <c r="F59" s="54" t="s">
        <v>12</v>
      </c>
      <c r="G59" s="20"/>
      <c r="H59" s="20"/>
      <c r="I59" s="29">
        <f t="shared" si="2"/>
        <v>0</v>
      </c>
    </row>
    <row r="60" spans="1:9" ht="15" thickBot="1" x14ac:dyDescent="0.35">
      <c r="A60" s="30" t="s">
        <v>46</v>
      </c>
      <c r="B60" s="31"/>
      <c r="C60" s="32">
        <v>2022</v>
      </c>
      <c r="D60" s="73">
        <v>7.15</v>
      </c>
      <c r="E60" s="78">
        <v>5.75</v>
      </c>
      <c r="F60" s="55" t="s">
        <v>12</v>
      </c>
      <c r="G60" s="35"/>
      <c r="H60" s="35"/>
      <c r="I60" s="36">
        <f t="shared" si="2"/>
        <v>0</v>
      </c>
    </row>
    <row r="61" spans="1:9" s="7" customFormat="1" ht="18.75" customHeight="1" thickBot="1" x14ac:dyDescent="0.35">
      <c r="A61" s="90" t="s">
        <v>18</v>
      </c>
      <c r="B61" s="91"/>
      <c r="C61" s="91"/>
      <c r="D61" s="91"/>
      <c r="E61" s="91"/>
      <c r="F61" s="91"/>
      <c r="G61" s="91"/>
      <c r="H61" s="91"/>
      <c r="I61" s="92"/>
    </row>
    <row r="62" spans="1:9" x14ac:dyDescent="0.3">
      <c r="A62" s="21" t="s">
        <v>48</v>
      </c>
      <c r="B62" s="22" t="s">
        <v>11</v>
      </c>
      <c r="C62" s="23">
        <v>2022</v>
      </c>
      <c r="D62" s="71">
        <v>42.3</v>
      </c>
      <c r="E62" s="76">
        <v>33.85</v>
      </c>
      <c r="F62" s="53" t="s">
        <v>12</v>
      </c>
      <c r="G62" s="26"/>
      <c r="H62" s="26"/>
      <c r="I62" s="27">
        <f t="shared" ref="I62:I72" si="3">G62*E62</f>
        <v>0</v>
      </c>
    </row>
    <row r="63" spans="1:9" x14ac:dyDescent="0.3">
      <c r="A63" s="28" t="s">
        <v>49</v>
      </c>
      <c r="B63" s="16" t="s">
        <v>11</v>
      </c>
      <c r="C63" s="17">
        <v>2019</v>
      </c>
      <c r="D63" s="72">
        <v>35.700000000000003</v>
      </c>
      <c r="E63" s="77">
        <v>28.55</v>
      </c>
      <c r="F63" s="54"/>
      <c r="G63" s="20"/>
      <c r="H63" s="20"/>
      <c r="I63" s="29">
        <f t="shared" si="3"/>
        <v>0</v>
      </c>
    </row>
    <row r="64" spans="1:9" x14ac:dyDescent="0.3">
      <c r="A64" s="28" t="s">
        <v>41</v>
      </c>
      <c r="B64" s="16"/>
      <c r="C64" s="17">
        <v>2022</v>
      </c>
      <c r="D64" s="72">
        <v>23.5</v>
      </c>
      <c r="E64" s="77">
        <v>18.8</v>
      </c>
      <c r="F64" s="54" t="s">
        <v>12</v>
      </c>
      <c r="G64" s="20"/>
      <c r="H64" s="20"/>
      <c r="I64" s="29">
        <f t="shared" si="3"/>
        <v>0</v>
      </c>
    </row>
    <row r="65" spans="1:9" x14ac:dyDescent="0.3">
      <c r="A65" s="28" t="s">
        <v>75</v>
      </c>
      <c r="B65" s="16"/>
      <c r="C65" s="17">
        <v>2022</v>
      </c>
      <c r="D65" s="72">
        <v>22.7</v>
      </c>
      <c r="E65" s="77">
        <v>18.149999999999999</v>
      </c>
      <c r="F65" s="54">
        <f>46.9*0.83</f>
        <v>38.927</v>
      </c>
      <c r="G65" s="20"/>
      <c r="H65" s="20"/>
      <c r="I65" s="29">
        <f t="shared" si="3"/>
        <v>0</v>
      </c>
    </row>
    <row r="66" spans="1:9" x14ac:dyDescent="0.3">
      <c r="A66" s="28" t="s">
        <v>42</v>
      </c>
      <c r="B66" s="16"/>
      <c r="C66" s="17">
        <v>2022</v>
      </c>
      <c r="D66" s="72">
        <v>17.75</v>
      </c>
      <c r="E66" s="77">
        <v>14.2</v>
      </c>
      <c r="F66" s="54" t="s">
        <v>12</v>
      </c>
      <c r="G66" s="20"/>
      <c r="H66" s="20"/>
      <c r="I66" s="29">
        <f t="shared" si="3"/>
        <v>0</v>
      </c>
    </row>
    <row r="67" spans="1:9" x14ac:dyDescent="0.3">
      <c r="A67" s="28" t="s">
        <v>23</v>
      </c>
      <c r="B67" s="16"/>
      <c r="C67" s="17">
        <v>2021</v>
      </c>
      <c r="D67" s="72">
        <v>16.899999999999999</v>
      </c>
      <c r="E67" s="77">
        <v>13.55</v>
      </c>
      <c r="F67" s="54">
        <f>35.3*0.83</f>
        <v>29.298999999999996</v>
      </c>
      <c r="G67" s="20"/>
      <c r="H67" s="20"/>
      <c r="I67" s="29">
        <f t="shared" si="3"/>
        <v>0</v>
      </c>
    </row>
    <row r="68" spans="1:9" x14ac:dyDescent="0.3">
      <c r="A68" s="28" t="s">
        <v>43</v>
      </c>
      <c r="B68" s="16"/>
      <c r="C68" s="17">
        <v>2022</v>
      </c>
      <c r="D68" s="72">
        <v>13.05</v>
      </c>
      <c r="E68" s="77">
        <v>10.45</v>
      </c>
      <c r="F68" s="54" t="s">
        <v>12</v>
      </c>
      <c r="G68" s="20"/>
      <c r="H68" s="20"/>
      <c r="I68" s="29">
        <f t="shared" si="3"/>
        <v>0</v>
      </c>
    </row>
    <row r="69" spans="1:9" x14ac:dyDescent="0.3">
      <c r="A69" s="28" t="s">
        <v>44</v>
      </c>
      <c r="B69" s="16"/>
      <c r="C69" s="17">
        <v>2022</v>
      </c>
      <c r="D69" s="72">
        <v>9.25</v>
      </c>
      <c r="E69" s="77">
        <v>7.4</v>
      </c>
      <c r="F69" s="54" t="s">
        <v>12</v>
      </c>
      <c r="G69" s="20"/>
      <c r="H69" s="20"/>
      <c r="I69" s="29">
        <f t="shared" si="3"/>
        <v>0</v>
      </c>
    </row>
    <row r="70" spans="1:9" x14ac:dyDescent="0.3">
      <c r="A70" s="28" t="s">
        <v>45</v>
      </c>
      <c r="B70" s="16"/>
      <c r="C70" s="17">
        <v>2022</v>
      </c>
      <c r="D70" s="72">
        <v>7.15</v>
      </c>
      <c r="E70" s="77">
        <v>5.75</v>
      </c>
      <c r="F70" s="54" t="s">
        <v>12</v>
      </c>
      <c r="G70" s="20"/>
      <c r="H70" s="20"/>
      <c r="I70" s="29">
        <f t="shared" si="3"/>
        <v>0</v>
      </c>
    </row>
    <row r="71" spans="1:9" ht="21.6" x14ac:dyDescent="0.3">
      <c r="A71" s="28" t="s">
        <v>47</v>
      </c>
      <c r="B71" s="16"/>
      <c r="C71" s="17">
        <v>2022</v>
      </c>
      <c r="D71" s="72">
        <v>7</v>
      </c>
      <c r="E71" s="77">
        <v>5.6</v>
      </c>
      <c r="F71" s="54" t="s">
        <v>12</v>
      </c>
      <c r="G71" s="20"/>
      <c r="H71" s="20"/>
      <c r="I71" s="29">
        <f t="shared" si="3"/>
        <v>0</v>
      </c>
    </row>
    <row r="72" spans="1:9" ht="15" thickBot="1" x14ac:dyDescent="0.35">
      <c r="A72" s="30" t="s">
        <v>50</v>
      </c>
      <c r="B72" s="31" t="s">
        <v>11</v>
      </c>
      <c r="C72" s="32">
        <v>2022</v>
      </c>
      <c r="D72" s="73">
        <v>10.25</v>
      </c>
      <c r="E72" s="78">
        <v>8.1999999999999993</v>
      </c>
      <c r="F72" s="55" t="s">
        <v>12</v>
      </c>
      <c r="G72" s="35"/>
      <c r="H72" s="35"/>
      <c r="I72" s="36">
        <f t="shared" si="3"/>
        <v>0</v>
      </c>
    </row>
    <row r="73" spans="1:9" s="3" customFormat="1" ht="10.5" customHeight="1" x14ac:dyDescent="0.3">
      <c r="A73" s="8"/>
      <c r="B73" s="9"/>
      <c r="C73" s="10"/>
      <c r="D73" s="11"/>
      <c r="E73" s="12"/>
      <c r="F73" s="13"/>
      <c r="G73" s="14"/>
      <c r="H73" s="14"/>
      <c r="I73" s="15"/>
    </row>
    <row r="74" spans="1:9" ht="19.5" customHeight="1" thickBot="1" x14ac:dyDescent="0.35">
      <c r="A74" s="93" t="s">
        <v>32</v>
      </c>
      <c r="B74" s="94"/>
      <c r="C74" s="94"/>
      <c r="D74" s="94"/>
      <c r="E74" s="94"/>
      <c r="F74" s="94"/>
      <c r="G74" s="94"/>
      <c r="H74" s="94"/>
      <c r="I74" s="95"/>
    </row>
    <row r="75" spans="1:9" s="7" customFormat="1" ht="18.75" customHeight="1" thickBot="1" x14ac:dyDescent="0.35">
      <c r="A75" s="87" t="s">
        <v>7</v>
      </c>
      <c r="B75" s="88"/>
      <c r="C75" s="88"/>
      <c r="D75" s="88"/>
      <c r="E75" s="88"/>
      <c r="F75" s="88"/>
      <c r="G75" s="88"/>
      <c r="H75" s="88"/>
      <c r="I75" s="89"/>
    </row>
    <row r="76" spans="1:9" x14ac:dyDescent="0.3">
      <c r="A76" s="21" t="s">
        <v>17</v>
      </c>
      <c r="B76" s="22" t="s">
        <v>8</v>
      </c>
      <c r="C76" s="23">
        <v>2021</v>
      </c>
      <c r="D76" s="71">
        <v>11.7</v>
      </c>
      <c r="E76" s="76">
        <v>9.35</v>
      </c>
      <c r="F76" s="53" t="s">
        <v>12</v>
      </c>
      <c r="G76" s="26"/>
      <c r="H76" s="26"/>
      <c r="I76" s="27">
        <f>G76*E76</f>
        <v>0</v>
      </c>
    </row>
    <row r="77" spans="1:9" x14ac:dyDescent="0.3">
      <c r="A77" s="28" t="s">
        <v>16</v>
      </c>
      <c r="B77" s="16" t="s">
        <v>8</v>
      </c>
      <c r="C77" s="17">
        <v>2022</v>
      </c>
      <c r="D77" s="72">
        <v>12.5</v>
      </c>
      <c r="E77" s="77">
        <v>10</v>
      </c>
      <c r="F77" s="54" t="s">
        <v>12</v>
      </c>
      <c r="G77" s="20"/>
      <c r="H77" s="20"/>
      <c r="I77" s="29">
        <f>G77*E77</f>
        <v>0</v>
      </c>
    </row>
    <row r="78" spans="1:9" x14ac:dyDescent="0.3">
      <c r="A78" s="28" t="s">
        <v>33</v>
      </c>
      <c r="B78" s="16" t="s">
        <v>8</v>
      </c>
      <c r="C78" s="17">
        <v>2019</v>
      </c>
      <c r="D78" s="72">
        <v>15.55</v>
      </c>
      <c r="E78" s="77">
        <v>12.45</v>
      </c>
      <c r="F78" s="54" t="s">
        <v>12</v>
      </c>
      <c r="G78" s="20"/>
      <c r="H78" s="20"/>
      <c r="I78" s="29">
        <f>G78*E78</f>
        <v>0</v>
      </c>
    </row>
    <row r="79" spans="1:9" x14ac:dyDescent="0.3">
      <c r="A79" s="28" t="s">
        <v>34</v>
      </c>
      <c r="B79" s="16" t="s">
        <v>8</v>
      </c>
      <c r="C79" s="17">
        <v>2022</v>
      </c>
      <c r="D79" s="72">
        <v>15.2</v>
      </c>
      <c r="E79" s="77">
        <v>12.15</v>
      </c>
      <c r="F79" s="54" t="s">
        <v>12</v>
      </c>
      <c r="G79" s="20"/>
      <c r="H79" s="20"/>
      <c r="I79" s="29">
        <f>G79*E79</f>
        <v>0</v>
      </c>
    </row>
    <row r="80" spans="1:9" ht="15" thickBot="1" x14ac:dyDescent="0.35">
      <c r="A80" s="30" t="s">
        <v>35</v>
      </c>
      <c r="B80" s="31" t="s">
        <v>8</v>
      </c>
      <c r="C80" s="32">
        <v>2018</v>
      </c>
      <c r="D80" s="73">
        <v>28.95</v>
      </c>
      <c r="E80" s="78">
        <v>23.2</v>
      </c>
      <c r="F80" s="55" t="s">
        <v>12</v>
      </c>
      <c r="G80" s="35"/>
      <c r="H80" s="35"/>
      <c r="I80" s="36">
        <f>G80*E80</f>
        <v>0</v>
      </c>
    </row>
    <row r="81" spans="1:9" s="3" customFormat="1" ht="10.5" customHeight="1" thickBot="1" x14ac:dyDescent="0.35">
      <c r="A81" s="8"/>
      <c r="B81" s="9"/>
      <c r="C81" s="10"/>
      <c r="D81" s="11"/>
      <c r="E81" s="12"/>
      <c r="F81" s="13"/>
      <c r="G81" s="14"/>
      <c r="H81" s="14"/>
      <c r="I81" s="15"/>
    </row>
    <row r="82" spans="1:9" ht="19.5" customHeight="1" thickBot="1" x14ac:dyDescent="0.35">
      <c r="A82" s="96" t="s">
        <v>66</v>
      </c>
      <c r="B82" s="97"/>
      <c r="C82" s="97"/>
      <c r="D82" s="97"/>
      <c r="E82" s="97"/>
      <c r="F82" s="97"/>
      <c r="G82" s="97"/>
      <c r="H82" s="97"/>
      <c r="I82" s="98"/>
    </row>
    <row r="83" spans="1:9" s="7" customFormat="1" ht="18.75" customHeight="1" thickBot="1" x14ac:dyDescent="0.35">
      <c r="A83" s="87" t="s">
        <v>7</v>
      </c>
      <c r="B83" s="88"/>
      <c r="C83" s="88"/>
      <c r="D83" s="88"/>
      <c r="E83" s="88"/>
      <c r="F83" s="88"/>
      <c r="G83" s="88"/>
      <c r="H83" s="88"/>
      <c r="I83" s="89"/>
    </row>
    <row r="84" spans="1:9" x14ac:dyDescent="0.3">
      <c r="A84" s="21" t="s">
        <v>67</v>
      </c>
      <c r="B84" s="22"/>
      <c r="C84" s="23">
        <v>2022</v>
      </c>
      <c r="D84" s="71">
        <v>9.8000000000000007</v>
      </c>
      <c r="E84" s="76">
        <v>7.85</v>
      </c>
      <c r="F84" s="53" t="s">
        <v>12</v>
      </c>
      <c r="G84" s="26"/>
      <c r="H84" s="26"/>
      <c r="I84" s="27">
        <f>G84*E84</f>
        <v>0</v>
      </c>
    </row>
    <row r="85" spans="1:9" x14ac:dyDescent="0.3">
      <c r="A85" s="28" t="s">
        <v>68</v>
      </c>
      <c r="B85" s="16"/>
      <c r="C85" s="17">
        <v>2023</v>
      </c>
      <c r="D85" s="72">
        <v>7.45</v>
      </c>
      <c r="E85" s="77">
        <v>5.95</v>
      </c>
      <c r="F85" s="54" t="s">
        <v>12</v>
      </c>
      <c r="G85" s="20"/>
      <c r="H85" s="20"/>
      <c r="I85" s="29">
        <f>G85*E85</f>
        <v>0</v>
      </c>
    </row>
    <row r="86" spans="1:9" ht="15" thickBot="1" x14ac:dyDescent="0.35">
      <c r="A86" s="30" t="s">
        <v>69</v>
      </c>
      <c r="B86" s="31"/>
      <c r="C86" s="32">
        <v>2022</v>
      </c>
      <c r="D86" s="73">
        <v>6.65</v>
      </c>
      <c r="E86" s="78">
        <v>5.3</v>
      </c>
      <c r="F86" s="55" t="s">
        <v>12</v>
      </c>
      <c r="G86" s="35"/>
      <c r="H86" s="35"/>
      <c r="I86" s="36">
        <f>G86*E86</f>
        <v>0</v>
      </c>
    </row>
    <row r="87" spans="1:9" s="7" customFormat="1" ht="18.75" customHeight="1" thickBot="1" x14ac:dyDescent="0.35">
      <c r="A87" s="90" t="s">
        <v>18</v>
      </c>
      <c r="B87" s="91"/>
      <c r="C87" s="91"/>
      <c r="D87" s="91"/>
      <c r="E87" s="91"/>
      <c r="F87" s="91"/>
      <c r="G87" s="91"/>
      <c r="H87" s="91"/>
      <c r="I87" s="92"/>
    </row>
    <row r="88" spans="1:9" x14ac:dyDescent="0.3">
      <c r="A88" s="21" t="s">
        <v>70</v>
      </c>
      <c r="B88" s="22"/>
      <c r="C88" s="23">
        <v>2022</v>
      </c>
      <c r="D88" s="71">
        <v>9.8000000000000007</v>
      </c>
      <c r="E88" s="76">
        <v>7.85</v>
      </c>
      <c r="F88" s="53" t="s">
        <v>12</v>
      </c>
      <c r="G88" s="26"/>
      <c r="H88" s="26"/>
      <c r="I88" s="27">
        <f>G88*E88</f>
        <v>0</v>
      </c>
    </row>
    <row r="89" spans="1:9" x14ac:dyDescent="0.3">
      <c r="A89" s="28" t="s">
        <v>71</v>
      </c>
      <c r="B89" s="16"/>
      <c r="C89" s="17">
        <v>2021</v>
      </c>
      <c r="D89" s="72">
        <v>7.45</v>
      </c>
      <c r="E89" s="77">
        <v>5.95</v>
      </c>
      <c r="F89" s="54" t="s">
        <v>12</v>
      </c>
      <c r="G89" s="20"/>
      <c r="H89" s="20"/>
      <c r="I89" s="29">
        <f>G89*E89</f>
        <v>0</v>
      </c>
    </row>
    <row r="90" spans="1:9" ht="15" thickBot="1" x14ac:dyDescent="0.35">
      <c r="A90" s="30" t="s">
        <v>72</v>
      </c>
      <c r="B90" s="31"/>
      <c r="C90" s="32">
        <v>2022</v>
      </c>
      <c r="D90" s="73">
        <v>6.65</v>
      </c>
      <c r="E90" s="78">
        <v>5.3</v>
      </c>
      <c r="F90" s="55" t="s">
        <v>12</v>
      </c>
      <c r="G90" s="35"/>
      <c r="H90" s="35"/>
      <c r="I90" s="36">
        <f>G90*E90</f>
        <v>0</v>
      </c>
    </row>
    <row r="91" spans="1:9" s="7" customFormat="1" ht="18.75" customHeight="1" thickBot="1" x14ac:dyDescent="0.35">
      <c r="A91" s="104" t="s">
        <v>73</v>
      </c>
      <c r="B91" s="105"/>
      <c r="C91" s="105"/>
      <c r="D91" s="105"/>
      <c r="E91" s="105"/>
      <c r="F91" s="105"/>
      <c r="G91" s="105"/>
      <c r="H91" s="105"/>
      <c r="I91" s="106"/>
    </row>
    <row r="92" spans="1:9" ht="15" thickBot="1" x14ac:dyDescent="0.35">
      <c r="A92" s="38" t="s">
        <v>74</v>
      </c>
      <c r="B92" s="39"/>
      <c r="C92" s="48">
        <v>2023</v>
      </c>
      <c r="D92" s="70">
        <v>6.65</v>
      </c>
      <c r="E92" s="74">
        <v>5.3</v>
      </c>
      <c r="F92" s="75" t="s">
        <v>12</v>
      </c>
      <c r="G92" s="43"/>
      <c r="H92" s="43"/>
      <c r="I92" s="44">
        <f>G92*E92</f>
        <v>0</v>
      </c>
    </row>
    <row r="93" spans="1:9" s="3" customFormat="1" ht="10.5" customHeight="1" thickBot="1" x14ac:dyDescent="0.35">
      <c r="A93" s="8"/>
      <c r="B93" s="9"/>
      <c r="C93" s="10"/>
      <c r="D93" s="11"/>
      <c r="E93" s="12"/>
      <c r="F93" s="13"/>
      <c r="G93" s="14"/>
      <c r="H93" s="14"/>
      <c r="I93" s="15"/>
    </row>
    <row r="94" spans="1:9" ht="19.5" customHeight="1" thickBot="1" x14ac:dyDescent="0.35">
      <c r="A94" s="96" t="s">
        <v>96</v>
      </c>
      <c r="B94" s="97"/>
      <c r="C94" s="97"/>
      <c r="D94" s="97"/>
      <c r="E94" s="97"/>
      <c r="F94" s="97"/>
      <c r="G94" s="97"/>
      <c r="H94" s="97"/>
      <c r="I94" s="98"/>
    </row>
    <row r="95" spans="1:9" s="7" customFormat="1" ht="18.75" customHeight="1" thickBot="1" x14ac:dyDescent="0.35">
      <c r="A95" s="87" t="s">
        <v>7</v>
      </c>
      <c r="B95" s="88"/>
      <c r="C95" s="88"/>
      <c r="D95" s="88"/>
      <c r="E95" s="88"/>
      <c r="F95" s="88"/>
      <c r="G95" s="88"/>
      <c r="H95" s="88"/>
      <c r="I95" s="89"/>
    </row>
    <row r="96" spans="1:9" x14ac:dyDescent="0.3">
      <c r="A96" s="21" t="s">
        <v>97</v>
      </c>
      <c r="B96" s="22"/>
      <c r="C96" s="23">
        <v>2022</v>
      </c>
      <c r="D96" s="71">
        <v>10.8</v>
      </c>
      <c r="E96" s="76">
        <v>8.65</v>
      </c>
      <c r="F96" s="53" t="s">
        <v>12</v>
      </c>
      <c r="G96" s="26"/>
      <c r="H96" s="26"/>
      <c r="I96" s="27">
        <f>G96*E96</f>
        <v>0</v>
      </c>
    </row>
    <row r="97" spans="1:9" s="7" customFormat="1" ht="18.75" customHeight="1" x14ac:dyDescent="0.3">
      <c r="A97" s="90" t="s">
        <v>18</v>
      </c>
      <c r="B97" s="91"/>
      <c r="C97" s="91"/>
      <c r="D97" s="91"/>
      <c r="E97" s="91"/>
      <c r="F97" s="91"/>
      <c r="G97" s="91"/>
      <c r="H97" s="91"/>
      <c r="I97" s="92"/>
    </row>
    <row r="98" spans="1:9" ht="15" thickBot="1" x14ac:dyDescent="0.35">
      <c r="A98" s="30" t="s">
        <v>98</v>
      </c>
      <c r="B98" s="31"/>
      <c r="C98" s="32">
        <v>2018</v>
      </c>
      <c r="D98" s="73">
        <v>10.15</v>
      </c>
      <c r="E98" s="78">
        <f>D98*0.7</f>
        <v>7.1049999999999995</v>
      </c>
      <c r="F98" s="55" t="s">
        <v>12</v>
      </c>
      <c r="G98" s="35"/>
      <c r="H98" s="35"/>
      <c r="I98" s="36">
        <f>G98*E98</f>
        <v>0</v>
      </c>
    </row>
    <row r="99" spans="1:9" s="3" customFormat="1" ht="10.5" customHeight="1" thickBot="1" x14ac:dyDescent="0.35">
      <c r="A99" s="8"/>
      <c r="B99" s="9"/>
      <c r="C99" s="10"/>
      <c r="D99" s="11"/>
      <c r="E99" s="12"/>
      <c r="F99" s="13"/>
      <c r="G99" s="14"/>
      <c r="H99" s="14"/>
      <c r="I99" s="15"/>
    </row>
    <row r="100" spans="1:9" ht="19.5" customHeight="1" thickBot="1" x14ac:dyDescent="0.35">
      <c r="A100" s="96" t="s">
        <v>99</v>
      </c>
      <c r="B100" s="97"/>
      <c r="C100" s="97"/>
      <c r="D100" s="97"/>
      <c r="E100" s="97"/>
      <c r="F100" s="97"/>
      <c r="G100" s="97"/>
      <c r="H100" s="97"/>
      <c r="I100" s="98"/>
    </row>
    <row r="101" spans="1:9" s="7" customFormat="1" ht="18.75" customHeight="1" thickBot="1" x14ac:dyDescent="0.35">
      <c r="A101" s="87" t="s">
        <v>7</v>
      </c>
      <c r="B101" s="88"/>
      <c r="C101" s="88"/>
      <c r="D101" s="88"/>
      <c r="E101" s="88"/>
      <c r="F101" s="88"/>
      <c r="G101" s="88"/>
      <c r="H101" s="88"/>
      <c r="I101" s="89"/>
    </row>
    <row r="102" spans="1:9" ht="15" thickBot="1" x14ac:dyDescent="0.35">
      <c r="A102" s="38" t="s">
        <v>100</v>
      </c>
      <c r="B102" s="39"/>
      <c r="C102" s="48">
        <v>2022</v>
      </c>
      <c r="D102" s="70">
        <v>23.45</v>
      </c>
      <c r="E102" s="74">
        <v>19.899999999999999</v>
      </c>
      <c r="F102" s="75" t="s">
        <v>12</v>
      </c>
      <c r="G102" s="43"/>
      <c r="H102" s="43"/>
      <c r="I102" s="44">
        <f>G102*E102</f>
        <v>0</v>
      </c>
    </row>
    <row r="103" spans="1:9" ht="54" customHeight="1" thickBot="1" x14ac:dyDescent="0.35">
      <c r="A103" s="80" t="s">
        <v>51</v>
      </c>
      <c r="B103" s="81"/>
      <c r="C103" s="81"/>
      <c r="D103" s="81"/>
      <c r="E103" s="81"/>
      <c r="F103" s="82" t="s">
        <v>24</v>
      </c>
      <c r="G103" s="83"/>
      <c r="H103" s="83"/>
      <c r="I103" s="79">
        <f>SUM(I35:I102)</f>
        <v>0</v>
      </c>
    </row>
    <row r="104" spans="1:9" ht="51" customHeight="1" thickBot="1" x14ac:dyDescent="0.35">
      <c r="A104" s="84" t="s">
        <v>64</v>
      </c>
      <c r="B104" s="84"/>
      <c r="C104" s="84"/>
      <c r="D104" s="81"/>
      <c r="E104" s="81"/>
      <c r="F104" s="85" t="s">
        <v>25</v>
      </c>
      <c r="G104" s="86"/>
      <c r="H104" s="86"/>
      <c r="I104" s="49">
        <f>I103/1.2</f>
        <v>0</v>
      </c>
    </row>
    <row r="125" ht="51.75" customHeight="1" x14ac:dyDescent="0.3"/>
  </sheetData>
  <mergeCells count="30">
    <mergeCell ref="A95:I95"/>
    <mergeCell ref="A97:I97"/>
    <mergeCell ref="A100:I100"/>
    <mergeCell ref="A101:I101"/>
    <mergeCell ref="A5:I5"/>
    <mergeCell ref="A6:I6"/>
    <mergeCell ref="A7:I7"/>
    <mergeCell ref="A94:I94"/>
    <mergeCell ref="A91:I91"/>
    <mergeCell ref="A12:I12"/>
    <mergeCell ref="A11:I11"/>
    <mergeCell ref="A42:I42"/>
    <mergeCell ref="A54:I54"/>
    <mergeCell ref="A20:I20"/>
    <mergeCell ref="F103:H103"/>
    <mergeCell ref="A104:C104"/>
    <mergeCell ref="F104:H104"/>
    <mergeCell ref="A13:I13"/>
    <mergeCell ref="A34:I34"/>
    <mergeCell ref="A36:I36"/>
    <mergeCell ref="A43:I43"/>
    <mergeCell ref="A48:I48"/>
    <mergeCell ref="A74:I74"/>
    <mergeCell ref="A55:I55"/>
    <mergeCell ref="A61:I61"/>
    <mergeCell ref="A75:I75"/>
    <mergeCell ref="A82:I82"/>
    <mergeCell ref="A83:I83"/>
    <mergeCell ref="A87:I87"/>
    <mergeCell ref="A33:I33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D0EF8-4C05-4719-8C94-BA69024E7469}">
  <dimension ref="A1:N33"/>
  <sheetViews>
    <sheetView view="pageBreakPreview" zoomScaleNormal="100" zoomScaleSheetLayoutView="100" workbookViewId="0">
      <selection activeCell="A6" sqref="A6:I6"/>
    </sheetView>
  </sheetViews>
  <sheetFormatPr baseColWidth="10" defaultRowHeight="14.4" x14ac:dyDescent="0.3"/>
  <cols>
    <col min="1" max="1" width="46.109375" customWidth="1"/>
    <col min="3" max="3" width="12.44140625" customWidth="1"/>
  </cols>
  <sheetData>
    <row r="1" spans="1:12" ht="20.25" customHeight="1" x14ac:dyDescent="0.3">
      <c r="A1" s="3"/>
      <c r="B1" s="3"/>
      <c r="C1" s="3"/>
      <c r="D1" s="3"/>
      <c r="E1" s="3"/>
      <c r="F1" s="3"/>
      <c r="G1" s="3"/>
      <c r="H1" s="3"/>
      <c r="I1" s="3"/>
    </row>
    <row r="2" spans="1:12" ht="20.2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12" ht="20.25" customHeight="1" x14ac:dyDescent="0.3">
      <c r="A3" s="3"/>
      <c r="B3" s="3"/>
      <c r="C3" s="3"/>
      <c r="D3" s="3"/>
      <c r="E3" s="3"/>
      <c r="F3" s="3"/>
      <c r="G3" s="3"/>
      <c r="H3" s="3"/>
      <c r="I3" s="3"/>
    </row>
    <row r="4" spans="1:12" ht="20.25" customHeight="1" x14ac:dyDescent="0.3">
      <c r="A4" s="3"/>
      <c r="B4" s="3"/>
      <c r="C4" s="3"/>
      <c r="D4" s="3"/>
      <c r="E4" s="3"/>
      <c r="F4" s="3"/>
      <c r="G4" s="3"/>
      <c r="H4" s="3"/>
      <c r="I4" s="3"/>
    </row>
    <row r="5" spans="1:12" ht="32.4" x14ac:dyDescent="0.3">
      <c r="A5" s="102" t="s">
        <v>65</v>
      </c>
      <c r="B5" s="102"/>
      <c r="C5" s="102"/>
      <c r="D5" s="102"/>
      <c r="E5" s="102"/>
      <c r="F5" s="102"/>
      <c r="G5" s="102"/>
      <c r="H5" s="102"/>
      <c r="I5" s="102"/>
    </row>
    <row r="6" spans="1:12" ht="25.5" customHeight="1" x14ac:dyDescent="0.65">
      <c r="A6" s="103" t="s">
        <v>106</v>
      </c>
      <c r="B6" s="103"/>
      <c r="C6" s="103"/>
      <c r="D6" s="103"/>
      <c r="E6" s="103"/>
      <c r="F6" s="103"/>
      <c r="G6" s="103"/>
      <c r="H6" s="103"/>
      <c r="I6" s="103"/>
    </row>
    <row r="7" spans="1:12" ht="26.25" customHeight="1" x14ac:dyDescent="0.65">
      <c r="A7" s="103" t="s">
        <v>0</v>
      </c>
      <c r="B7" s="103"/>
      <c r="C7" s="103"/>
      <c r="D7" s="103"/>
      <c r="E7" s="103"/>
      <c r="F7" s="103"/>
      <c r="G7" s="103"/>
      <c r="H7" s="103"/>
      <c r="I7" s="103"/>
    </row>
    <row r="8" spans="1:12" ht="12" customHeight="1" thickBot="1" x14ac:dyDescent="0.7">
      <c r="A8" s="4"/>
      <c r="B8" s="4"/>
      <c r="C8" s="4"/>
      <c r="D8" s="4"/>
      <c r="E8" s="4"/>
      <c r="F8" s="4"/>
      <c r="G8" s="4"/>
      <c r="H8" s="4"/>
      <c r="I8" s="4"/>
    </row>
    <row r="9" spans="1:12" ht="58.2" thickBot="1" x14ac:dyDescent="0.35">
      <c r="A9" s="66" t="s">
        <v>1</v>
      </c>
      <c r="B9" s="5" t="s">
        <v>2</v>
      </c>
      <c r="C9" s="5" t="s">
        <v>3</v>
      </c>
      <c r="D9" s="5" t="s">
        <v>4</v>
      </c>
      <c r="E9" s="5" t="s">
        <v>103</v>
      </c>
      <c r="F9" s="5" t="s">
        <v>104</v>
      </c>
      <c r="G9" s="5" t="s">
        <v>76</v>
      </c>
      <c r="H9" s="5" t="s">
        <v>5</v>
      </c>
      <c r="I9" s="67" t="s">
        <v>6</v>
      </c>
    </row>
    <row r="10" spans="1:12" s="3" customFormat="1" ht="9" customHeight="1" thickBot="1" x14ac:dyDescent="0.35">
      <c r="A10" s="6"/>
      <c r="B10" s="6"/>
      <c r="C10" s="6"/>
      <c r="D10" s="6"/>
      <c r="E10" s="6"/>
      <c r="F10" s="6"/>
      <c r="G10" s="6"/>
      <c r="H10" s="6"/>
      <c r="I10" s="6"/>
    </row>
    <row r="11" spans="1:12" ht="19.5" customHeight="1" thickBot="1" x14ac:dyDescent="0.35">
      <c r="A11" s="96" t="s">
        <v>52</v>
      </c>
      <c r="B11" s="97"/>
      <c r="C11" s="97"/>
      <c r="D11" s="97"/>
      <c r="E11" s="97"/>
      <c r="F11" s="97"/>
      <c r="G11" s="97"/>
      <c r="H11" s="97"/>
      <c r="I11" s="98"/>
    </row>
    <row r="12" spans="1:12" ht="19.5" customHeight="1" thickBot="1" x14ac:dyDescent="0.35">
      <c r="A12" s="99" t="s">
        <v>53</v>
      </c>
      <c r="B12" s="100"/>
      <c r="C12" s="100"/>
      <c r="D12" s="100"/>
      <c r="E12" s="100"/>
      <c r="F12" s="100"/>
      <c r="G12" s="100"/>
      <c r="H12" s="100"/>
      <c r="I12" s="101"/>
    </row>
    <row r="13" spans="1:12" s="7" customFormat="1" ht="18.75" customHeight="1" thickBot="1" x14ac:dyDescent="0.35">
      <c r="A13" s="87" t="s">
        <v>7</v>
      </c>
      <c r="B13" s="88"/>
      <c r="C13" s="88"/>
      <c r="D13" s="88"/>
      <c r="E13" s="88"/>
      <c r="F13" s="88"/>
      <c r="G13" s="88"/>
      <c r="H13" s="88"/>
      <c r="I13" s="89"/>
    </row>
    <row r="14" spans="1:12" x14ac:dyDescent="0.3">
      <c r="A14" s="21" t="s">
        <v>54</v>
      </c>
      <c r="B14" s="22"/>
      <c r="C14" s="23">
        <v>2022</v>
      </c>
      <c r="D14" s="24">
        <v>19.899999999999999</v>
      </c>
      <c r="E14" s="63">
        <v>15.95</v>
      </c>
      <c r="F14" s="25" t="s">
        <v>12</v>
      </c>
      <c r="G14" s="26"/>
      <c r="H14" s="26"/>
      <c r="I14" s="27">
        <f>G14*E14</f>
        <v>0</v>
      </c>
    </row>
    <row r="15" spans="1:12" ht="23.4" thickBot="1" x14ac:dyDescent="0.35">
      <c r="A15" s="30" t="s">
        <v>101</v>
      </c>
      <c r="B15" s="31"/>
      <c r="C15" s="32">
        <v>2018</v>
      </c>
      <c r="D15" s="33">
        <v>45.65</v>
      </c>
      <c r="E15" s="65">
        <v>38.799999999999997</v>
      </c>
      <c r="F15" s="34">
        <v>78.849999999999994</v>
      </c>
      <c r="G15" s="35"/>
      <c r="H15" s="35"/>
      <c r="I15" s="36">
        <f>(G15*E15)+F15*H15</f>
        <v>0</v>
      </c>
    </row>
    <row r="16" spans="1:12" s="7" customFormat="1" ht="18.75" customHeight="1" thickBot="1" x14ac:dyDescent="0.35">
      <c r="A16" s="90" t="s">
        <v>18</v>
      </c>
      <c r="B16" s="91"/>
      <c r="C16" s="91"/>
      <c r="D16" s="91"/>
      <c r="E16" s="91"/>
      <c r="F16" s="91"/>
      <c r="G16" s="91"/>
      <c r="H16" s="91"/>
      <c r="I16" s="92"/>
      <c r="J16" s="68"/>
      <c r="L16" s="69"/>
    </row>
    <row r="17" spans="1:14" x14ac:dyDescent="0.3">
      <c r="A17" s="21" t="s">
        <v>55</v>
      </c>
      <c r="B17" s="22"/>
      <c r="C17" s="23">
        <v>2022</v>
      </c>
      <c r="D17" s="24">
        <v>9.15</v>
      </c>
      <c r="E17" s="63">
        <v>7.35</v>
      </c>
      <c r="F17" s="25" t="s">
        <v>12</v>
      </c>
      <c r="G17" s="26"/>
      <c r="H17" s="26"/>
      <c r="I17" s="27">
        <f>G17*E17</f>
        <v>0</v>
      </c>
    </row>
    <row r="18" spans="1:14" ht="15" thickBot="1" x14ac:dyDescent="0.35">
      <c r="A18" s="30" t="s">
        <v>56</v>
      </c>
      <c r="B18" s="31"/>
      <c r="C18" s="32">
        <v>2022</v>
      </c>
      <c r="D18" s="33">
        <v>42.85</v>
      </c>
      <c r="E18" s="65">
        <v>34.299999999999997</v>
      </c>
      <c r="F18" s="34" t="s">
        <v>12</v>
      </c>
      <c r="G18" s="35"/>
      <c r="H18" s="35"/>
      <c r="I18" s="36">
        <f>G18*E18</f>
        <v>0</v>
      </c>
    </row>
    <row r="19" spans="1:14" ht="19.5" customHeight="1" thickBot="1" x14ac:dyDescent="0.35">
      <c r="A19" s="93" t="s">
        <v>57</v>
      </c>
      <c r="B19" s="94"/>
      <c r="C19" s="94"/>
      <c r="D19" s="94"/>
      <c r="E19" s="94"/>
      <c r="F19" s="94"/>
      <c r="G19" s="94"/>
      <c r="H19" s="94"/>
      <c r="I19" s="95"/>
      <c r="N19" s="7"/>
    </row>
    <row r="20" spans="1:14" s="7" customFormat="1" ht="18.75" customHeight="1" thickBot="1" x14ac:dyDescent="0.35">
      <c r="A20" s="87" t="s">
        <v>7</v>
      </c>
      <c r="B20" s="88"/>
      <c r="C20" s="88"/>
      <c r="D20" s="88"/>
      <c r="E20" s="88"/>
      <c r="F20" s="88"/>
      <c r="G20" s="88"/>
      <c r="H20" s="88"/>
      <c r="I20" s="89"/>
    </row>
    <row r="21" spans="1:14" ht="22.2" thickBot="1" x14ac:dyDescent="0.35">
      <c r="A21" s="38" t="s">
        <v>58</v>
      </c>
      <c r="B21" s="39"/>
      <c r="C21" s="48">
        <v>2021</v>
      </c>
      <c r="D21" s="41">
        <v>24.8</v>
      </c>
      <c r="E21" s="62">
        <v>19.850000000000001</v>
      </c>
      <c r="F21" s="42" t="s">
        <v>12</v>
      </c>
      <c r="G21" s="43"/>
      <c r="H21" s="43"/>
      <c r="I21" s="44">
        <f>G21*E21</f>
        <v>0</v>
      </c>
    </row>
    <row r="22" spans="1:14" s="7" customFormat="1" ht="18.75" customHeight="1" thickBot="1" x14ac:dyDescent="0.35">
      <c r="A22" s="90" t="s">
        <v>18</v>
      </c>
      <c r="B22" s="91"/>
      <c r="C22" s="91"/>
      <c r="D22" s="91"/>
      <c r="E22" s="91"/>
      <c r="F22" s="91"/>
      <c r="G22" s="91"/>
      <c r="H22" s="91"/>
      <c r="I22" s="92"/>
      <c r="J22" s="68"/>
      <c r="L22" s="69"/>
    </row>
    <row r="23" spans="1:14" x14ac:dyDescent="0.3">
      <c r="A23" s="21" t="s">
        <v>59</v>
      </c>
      <c r="B23" s="22"/>
      <c r="C23" s="23">
        <v>2022</v>
      </c>
      <c r="D23" s="24">
        <v>9.8000000000000007</v>
      </c>
      <c r="E23" s="63">
        <v>7.85</v>
      </c>
      <c r="F23" s="25" t="s">
        <v>12</v>
      </c>
      <c r="G23" s="26"/>
      <c r="H23" s="26"/>
      <c r="I23" s="27">
        <f>G23*E23</f>
        <v>0</v>
      </c>
    </row>
    <row r="24" spans="1:14" ht="21.6" x14ac:dyDescent="0.3">
      <c r="A24" s="28" t="s">
        <v>60</v>
      </c>
      <c r="B24" s="16"/>
      <c r="C24" s="17">
        <v>2019</v>
      </c>
      <c r="D24" s="18">
        <v>31.9</v>
      </c>
      <c r="E24" s="64">
        <v>25.55</v>
      </c>
      <c r="F24" s="19" t="s">
        <v>12</v>
      </c>
      <c r="G24" s="20"/>
      <c r="H24" s="20"/>
      <c r="I24" s="29">
        <f>G24*E24</f>
        <v>0</v>
      </c>
    </row>
    <row r="25" spans="1:14" ht="22.2" thickBot="1" x14ac:dyDescent="0.35">
      <c r="A25" s="30" t="s">
        <v>61</v>
      </c>
      <c r="B25" s="31"/>
      <c r="C25" s="32">
        <v>2021</v>
      </c>
      <c r="D25" s="33">
        <v>21.15</v>
      </c>
      <c r="E25" s="65">
        <v>16.95</v>
      </c>
      <c r="F25" s="34" t="s">
        <v>12</v>
      </c>
      <c r="G25" s="35"/>
      <c r="H25" s="35"/>
      <c r="I25" s="36">
        <f>G25*E25</f>
        <v>0</v>
      </c>
    </row>
    <row r="26" spans="1:14" ht="19.5" customHeight="1" thickBot="1" x14ac:dyDescent="0.35">
      <c r="A26" s="93" t="s">
        <v>62</v>
      </c>
      <c r="B26" s="94"/>
      <c r="C26" s="94"/>
      <c r="D26" s="94"/>
      <c r="E26" s="94"/>
      <c r="F26" s="94"/>
      <c r="G26" s="94"/>
      <c r="H26" s="94"/>
      <c r="I26" s="95"/>
    </row>
    <row r="27" spans="1:14" s="7" customFormat="1" ht="18.75" customHeight="1" thickBot="1" x14ac:dyDescent="0.35">
      <c r="A27" s="87" t="s">
        <v>7</v>
      </c>
      <c r="B27" s="88"/>
      <c r="C27" s="88"/>
      <c r="D27" s="88"/>
      <c r="E27" s="88"/>
      <c r="F27" s="88"/>
      <c r="G27" s="88"/>
      <c r="H27" s="88"/>
      <c r="I27" s="89"/>
    </row>
    <row r="28" spans="1:14" ht="22.2" thickBot="1" x14ac:dyDescent="0.35">
      <c r="A28" s="38" t="s">
        <v>102</v>
      </c>
      <c r="B28" s="39"/>
      <c r="C28" s="48">
        <v>2022</v>
      </c>
      <c r="D28" s="41">
        <v>10.25</v>
      </c>
      <c r="E28" s="62">
        <v>8.1999999999999993</v>
      </c>
      <c r="F28" s="42" t="s">
        <v>12</v>
      </c>
      <c r="G28" s="43"/>
      <c r="H28" s="43"/>
      <c r="I28" s="44">
        <f>G28*E28</f>
        <v>0</v>
      </c>
    </row>
    <row r="29" spans="1:14" s="7" customFormat="1" ht="18.75" customHeight="1" thickBot="1" x14ac:dyDescent="0.35">
      <c r="A29" s="90" t="s">
        <v>18</v>
      </c>
      <c r="B29" s="91"/>
      <c r="C29" s="91"/>
      <c r="D29" s="91"/>
      <c r="E29" s="91"/>
      <c r="F29" s="91"/>
      <c r="G29" s="91"/>
      <c r="H29" s="91"/>
      <c r="I29" s="92"/>
      <c r="J29" s="68"/>
      <c r="L29" s="69"/>
    </row>
    <row r="30" spans="1:14" ht="21.6" x14ac:dyDescent="0.3">
      <c r="A30" s="21" t="s">
        <v>63</v>
      </c>
      <c r="B30" s="22"/>
      <c r="C30" s="23">
        <v>2021</v>
      </c>
      <c r="D30" s="24">
        <v>9.8000000000000007</v>
      </c>
      <c r="E30" s="63">
        <v>7.85</v>
      </c>
      <c r="F30" s="25" t="s">
        <v>12</v>
      </c>
      <c r="G30" s="26"/>
      <c r="H30" s="26"/>
      <c r="I30" s="27">
        <f>G30*E30</f>
        <v>0</v>
      </c>
    </row>
    <row r="31" spans="1:14" ht="22.2" thickBot="1" x14ac:dyDescent="0.35">
      <c r="A31" s="30" t="s">
        <v>105</v>
      </c>
      <c r="B31" s="31"/>
      <c r="C31" s="32">
        <v>2019</v>
      </c>
      <c r="D31" s="33">
        <v>17.100000000000001</v>
      </c>
      <c r="E31" s="65">
        <v>13.7</v>
      </c>
      <c r="F31" s="34" t="s">
        <v>12</v>
      </c>
      <c r="G31" s="35"/>
      <c r="H31" s="35"/>
      <c r="I31" s="36">
        <f>G31*E31</f>
        <v>0</v>
      </c>
    </row>
    <row r="32" spans="1:14" ht="51" customHeight="1" thickBot="1" x14ac:dyDescent="0.35">
      <c r="A32" s="1" t="s">
        <v>51</v>
      </c>
      <c r="B32" s="2"/>
      <c r="C32" s="2"/>
      <c r="D32" s="2"/>
      <c r="E32" s="2"/>
      <c r="F32" s="82" t="s">
        <v>24</v>
      </c>
      <c r="G32" s="83"/>
      <c r="H32" s="83"/>
      <c r="I32" s="79">
        <f>SUM(I14:I31)</f>
        <v>0</v>
      </c>
    </row>
    <row r="33" spans="1:9" ht="57.75" customHeight="1" thickBot="1" x14ac:dyDescent="0.35">
      <c r="A33" s="107" t="s">
        <v>64</v>
      </c>
      <c r="B33" s="107"/>
      <c r="C33" s="107"/>
      <c r="D33" s="2"/>
      <c r="E33" s="2"/>
      <c r="F33" s="85" t="s">
        <v>25</v>
      </c>
      <c r="G33" s="86"/>
      <c r="H33" s="86"/>
      <c r="I33" s="49">
        <f>I32/1.2</f>
        <v>0</v>
      </c>
    </row>
  </sheetData>
  <mergeCells count="16">
    <mergeCell ref="A5:I5"/>
    <mergeCell ref="A6:I6"/>
    <mergeCell ref="A7:I7"/>
    <mergeCell ref="A33:C33"/>
    <mergeCell ref="F33:H33"/>
    <mergeCell ref="A11:I11"/>
    <mergeCell ref="A12:I12"/>
    <mergeCell ref="A13:I13"/>
    <mergeCell ref="A16:I16"/>
    <mergeCell ref="A19:I19"/>
    <mergeCell ref="A20:I20"/>
    <mergeCell ref="A22:I22"/>
    <mergeCell ref="A26:I26"/>
    <mergeCell ref="A27:I27"/>
    <mergeCell ref="A29:I29"/>
    <mergeCell ref="F32:H32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M. CHAPOUTIER - Vallée du Rhône</vt:lpstr>
      <vt:lpstr>M. CHAPOUTIER - Les rencontres</vt:lpstr>
      <vt:lpstr>'M. CHAPOUTIER - Les rencontres'!Zone_d_impression</vt:lpstr>
      <vt:lpstr>'M. CHAPOUTIER - Vallée du Rhône'!Zone_d_impression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Garnier</dc:creator>
  <cp:lastModifiedBy>Muge ONAL</cp:lastModifiedBy>
  <dcterms:created xsi:type="dcterms:W3CDTF">2023-03-06T08:11:27Z</dcterms:created>
  <dcterms:modified xsi:type="dcterms:W3CDTF">2024-02-27T21:08:29Z</dcterms:modified>
</cp:coreProperties>
</file>