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A BOUTIQUE DES CSE\Vins Château des Bormettes\"/>
    </mc:Choice>
  </mc:AlternateContent>
  <xr:revisionPtr revIDLastSave="0" documentId="8_{7C1278F2-FEE2-485E-91BB-66D50949F977}" xr6:coauthVersionLast="47" xr6:coauthVersionMax="47" xr10:uidLastSave="{00000000-0000-0000-0000-000000000000}"/>
  <bookViews>
    <workbookView xWindow="-108" yWindow="-108" windowWidth="23256" windowHeight="12456" xr2:uid="{CBDECDF4-33D0-7345-A050-B8F8579843BE}"/>
  </bookViews>
  <sheets>
    <sheet name="Sheet1" sheetId="1" r:id="rId1"/>
  </sheets>
  <definedNames>
    <definedName name="_xlnm.Print_Area" localSheetId="0">Sheet1!$A$1:$L$35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H31" i="1" s="1"/>
  <c r="F30" i="1"/>
  <c r="H30" i="1" s="1"/>
  <c r="H25" i="1"/>
  <c r="H13" i="1"/>
  <c r="H14" i="1"/>
  <c r="H15" i="1"/>
  <c r="H16" i="1"/>
  <c r="H17" i="1"/>
  <c r="H18" i="1"/>
  <c r="H19" i="1"/>
  <c r="H20" i="1"/>
  <c r="H21" i="1"/>
  <c r="H22" i="1"/>
  <c r="H23" i="1"/>
  <c r="H24" i="1"/>
  <c r="H26" i="1"/>
  <c r="H27" i="1"/>
  <c r="H28" i="1"/>
  <c r="H29" i="1"/>
  <c r="H32" i="1"/>
  <c r="H33" i="1"/>
  <c r="H12" i="1"/>
  <c r="K25" i="1" l="1"/>
  <c r="K26" i="1"/>
  <c r="K20" i="1"/>
  <c r="K19" i="1"/>
  <c r="K18" i="1"/>
  <c r="K13" i="1"/>
  <c r="K12" i="1"/>
  <c r="G31" i="1"/>
  <c r="G30" i="1"/>
  <c r="K33" i="1"/>
  <c r="K32" i="1"/>
  <c r="K28" i="1"/>
  <c r="K27" i="1"/>
  <c r="J32" i="1" l="1"/>
  <c r="J31" i="1"/>
  <c r="J30" i="1"/>
  <c r="J29" i="1"/>
  <c r="J28" i="1"/>
  <c r="J26" i="1"/>
  <c r="J12" i="1"/>
  <c r="J27" i="1"/>
  <c r="I34" i="1"/>
  <c r="J20" i="1"/>
  <c r="J25" i="1"/>
  <c r="G14" i="1"/>
  <c r="J14" i="1" s="1"/>
  <c r="J13" i="1" l="1"/>
  <c r="J33" i="1"/>
  <c r="J19" i="1"/>
  <c r="G21" i="1"/>
  <c r="G23" i="1" s="1"/>
  <c r="J23" i="1" s="1"/>
  <c r="J18" i="1"/>
  <c r="G15" i="1"/>
  <c r="J15" i="1" s="1"/>
  <c r="G22" i="1"/>
  <c r="G16" i="1"/>
  <c r="G17" i="1" l="1"/>
  <c r="J21" i="1"/>
  <c r="J16" i="1"/>
  <c r="J22" i="1"/>
  <c r="G24" i="1"/>
  <c r="J17" i="1" l="1"/>
  <c r="J24" i="1"/>
  <c r="J34" i="1" l="1"/>
</calcChain>
</file>

<file path=xl/sharedStrings.xml><?xml version="1.0" encoding="utf-8"?>
<sst xmlns="http://schemas.openxmlformats.org/spreadsheetml/2006/main" count="47" uniqueCount="38">
  <si>
    <t>Gamme</t>
  </si>
  <si>
    <t>Couleur</t>
  </si>
  <si>
    <t>Cuvée</t>
  </si>
  <si>
    <t>Millésime</t>
  </si>
  <si>
    <t>Volume  
en cl</t>
  </si>
  <si>
    <t>blanc</t>
  </si>
  <si>
    <t>Côte &amp; Mer</t>
  </si>
  <si>
    <t>rosé</t>
  </si>
  <si>
    <t>rouge</t>
  </si>
  <si>
    <t>Hélène</t>
  </si>
  <si>
    <t>Pic Saint Martin</t>
  </si>
  <si>
    <t>Instinct Parcellaire rosé</t>
  </si>
  <si>
    <t>Tarifs TTC  Public</t>
  </si>
  <si>
    <t>Total TTC</t>
  </si>
  <si>
    <t>Total</t>
  </si>
  <si>
    <t xml:space="preserve">Nom : </t>
  </si>
  <si>
    <t xml:space="preserve">Prénom : </t>
  </si>
  <si>
    <t xml:space="preserve">Adresse mail : </t>
  </si>
  <si>
    <t>BONDROIT</t>
  </si>
  <si>
    <t>Marc</t>
  </si>
  <si>
    <t>marc@laboutiquedescse.com</t>
  </si>
  <si>
    <t>Date de commande :</t>
  </si>
  <si>
    <t xml:space="preserve">Adresse postale: </t>
  </si>
  <si>
    <t>Téléphone :</t>
  </si>
  <si>
    <t>Tarifs TTC CSE Franco 72 bt</t>
  </si>
  <si>
    <t>% de remise</t>
  </si>
  <si>
    <r>
      <t>GAMME ESSENTIELLE</t>
    </r>
    <r>
      <rPr>
        <b/>
        <sz val="8"/>
        <color theme="1"/>
        <rFont val="Century Gothic"/>
        <family val="2"/>
      </rPr>
      <t xml:space="preserve">
</t>
    </r>
    <r>
      <rPr>
        <sz val="8"/>
        <color theme="1"/>
        <rFont val="Century Gothic"/>
        <family val="2"/>
      </rPr>
      <t>AOP Côtes de Provence</t>
    </r>
  </si>
  <si>
    <r>
      <t xml:space="preserve">GAMME SIGNATURE
</t>
    </r>
    <r>
      <rPr>
        <sz val="8"/>
        <color theme="1"/>
        <rFont val="Century Gothic"/>
        <family val="2"/>
      </rPr>
      <t>AOP Côtes de Provence</t>
    </r>
  </si>
  <si>
    <r>
      <t>GAMME PARCELLAIRE</t>
    </r>
    <r>
      <rPr>
        <sz val="9"/>
        <color theme="1"/>
        <rFont val="Century Gothic"/>
        <family val="1"/>
      </rPr>
      <t xml:space="preserve"> 
</t>
    </r>
    <r>
      <rPr>
        <sz val="8"/>
        <color theme="1"/>
        <rFont val="Century Gothic"/>
        <family val="2"/>
      </rPr>
      <t>AOP Côtes de Provence La Londe</t>
    </r>
  </si>
  <si>
    <t xml:space="preserve">Le P'tit Martien </t>
  </si>
  <si>
    <r>
      <t xml:space="preserve">Argentière
</t>
    </r>
    <r>
      <rPr>
        <sz val="9"/>
        <color rgb="FFFF0000"/>
        <rFont val="Century Gothic"/>
        <family val="2"/>
      </rPr>
      <t>AOP Côtes de Provence La Londe</t>
    </r>
  </si>
  <si>
    <t>2022/2023</t>
  </si>
  <si>
    <t>Instinct Parcellaire rouge</t>
  </si>
  <si>
    <t>Instinct Parcellaire 
blanc</t>
  </si>
  <si>
    <t>Pater rouge</t>
  </si>
  <si>
    <r>
      <t xml:space="preserve">Offre promo 
5+1 offerte </t>
    </r>
    <r>
      <rPr>
        <b/>
        <sz val="8"/>
        <color rgb="FFFF0000"/>
        <rFont val="Century Gothic"/>
        <family val="2"/>
      </rPr>
      <t>millésime 2022</t>
    </r>
  </si>
  <si>
    <t>Quantité</t>
  </si>
  <si>
    <t>GAMME INEDITE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</si>
</sst>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10"/>
      <color rgb="FFAD301F"/>
      <name val="Arial"/>
      <family val="2"/>
    </font>
    <font>
      <sz val="10"/>
      <color theme="1"/>
      <name val="Arial"/>
      <family val="2"/>
    </font>
    <font>
      <b/>
      <sz val="10"/>
      <color theme="0"/>
      <name val="Century Gothic"/>
      <family val="1"/>
    </font>
    <font>
      <b/>
      <sz val="9.5"/>
      <color theme="0"/>
      <name val="Century Gothic"/>
      <family val="1"/>
    </font>
    <font>
      <b/>
      <sz val="10"/>
      <color theme="1"/>
      <name val="Century Gothic"/>
      <family val="1"/>
    </font>
    <font>
      <b/>
      <sz val="9"/>
      <color theme="1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Arial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9"/>
      <color rgb="FFFF0000"/>
      <name val="Century Gothic"/>
      <family val="2"/>
    </font>
    <font>
      <b/>
      <sz val="9"/>
      <color rgb="FFFF0000"/>
      <name val="Arial"/>
      <family val="2"/>
    </font>
    <font>
      <b/>
      <sz val="8"/>
      <color rgb="FFFF0000"/>
      <name val="Century Gothic"/>
      <family val="2"/>
    </font>
    <font>
      <sz val="9"/>
      <color rgb="FFFF0000"/>
      <name val="Century Gothic"/>
      <family val="2"/>
    </font>
    <font>
      <b/>
      <sz val="9"/>
      <name val="Century Gothic"/>
      <family val="2"/>
    </font>
    <font>
      <sz val="12"/>
      <color theme="1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85A8C"/>
        <bgColor indexed="64"/>
      </patternFill>
    </fill>
  </fills>
  <borders count="27">
    <border>
      <left/>
      <right/>
      <top/>
      <bottom/>
      <diagonal/>
    </border>
    <border>
      <left style="thin">
        <color rgb="FF285A8C"/>
      </left>
      <right style="thin">
        <color rgb="FF285A8C"/>
      </right>
      <top style="thin">
        <color rgb="FF285A8C"/>
      </top>
      <bottom style="thin">
        <color rgb="FF285A8C"/>
      </bottom>
      <diagonal/>
    </border>
    <border>
      <left style="thin">
        <color rgb="FF285A8C"/>
      </left>
      <right style="thin">
        <color rgb="FF285A8C"/>
      </right>
      <top style="thin">
        <color rgb="FF285A8C"/>
      </top>
      <bottom/>
      <diagonal/>
    </border>
    <border>
      <left style="thin">
        <color rgb="FF285A8C"/>
      </left>
      <right style="thin">
        <color rgb="FF285A8C"/>
      </right>
      <top/>
      <bottom style="thin">
        <color rgb="FF285A8C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rgb="FF285A8C"/>
      </left>
      <right style="thin">
        <color rgb="FF285A8C"/>
      </right>
      <top/>
      <bottom/>
      <diagonal/>
    </border>
    <border>
      <left style="medium">
        <color indexed="64"/>
      </left>
      <right style="thin">
        <color theme="1" tint="0.34998626667073579"/>
      </right>
      <top style="medium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 style="medium">
        <color indexed="64"/>
      </top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medium">
        <color indexed="64"/>
      </bottom>
      <diagonal/>
    </border>
    <border>
      <left style="medium">
        <color indexed="64"/>
      </left>
      <right style="thin">
        <color theme="1" tint="0.34998626667073579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/>
      <diagonal/>
    </border>
    <border>
      <left style="thin">
        <color rgb="FFFF0000"/>
      </left>
      <right style="thin">
        <color theme="1" tint="0.34998626667073579"/>
      </right>
      <top style="thin">
        <color rgb="FFFF0000"/>
      </top>
      <bottom style="thin">
        <color rgb="FFFF0000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rgb="FFFF0000"/>
      </top>
      <bottom style="thin">
        <color rgb="FFFF0000"/>
      </bottom>
      <diagonal/>
    </border>
    <border>
      <left style="thin">
        <color theme="1" tint="0.34998626667073579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8" fontId="3" fillId="3" borderId="3" xfId="0" applyNumberFormat="1" applyFont="1" applyFill="1" applyBorder="1"/>
    <xf numFmtId="0" fontId="2" fillId="0" borderId="4" xfId="0" applyFont="1" applyBorder="1" applyAlignment="1">
      <alignment horizontal="center" vertical="center"/>
    </xf>
    <xf numFmtId="8" fontId="4" fillId="2" borderId="4" xfId="0" applyNumberFormat="1" applyFont="1" applyFill="1" applyBorder="1" applyAlignment="1">
      <alignment horizontal="right"/>
    </xf>
    <xf numFmtId="1" fontId="5" fillId="2" borderId="4" xfId="1" applyNumberFormat="1" applyFont="1" applyFill="1" applyBorder="1" applyAlignment="1">
      <alignment horizontal="center"/>
    </xf>
    <xf numFmtId="1" fontId="3" fillId="3" borderId="3" xfId="1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8" fontId="12" fillId="2" borderId="4" xfId="0" applyNumberFormat="1" applyFont="1" applyFill="1" applyBorder="1"/>
    <xf numFmtId="9" fontId="12" fillId="2" borderId="4" xfId="1" applyFont="1" applyFill="1" applyBorder="1"/>
    <xf numFmtId="2" fontId="2" fillId="0" borderId="0" xfId="0" applyNumberFormat="1" applyFont="1"/>
    <xf numFmtId="0" fontId="2" fillId="0" borderId="0" xfId="0" applyFont="1"/>
    <xf numFmtId="0" fontId="20" fillId="0" borderId="0" xfId="0" applyFont="1"/>
    <xf numFmtId="0" fontId="2" fillId="0" borderId="7" xfId="0" applyFont="1" applyBorder="1" applyAlignment="1">
      <alignment horizontal="center" vertical="center"/>
    </xf>
    <xf numFmtId="8" fontId="4" fillId="2" borderId="7" xfId="0" applyNumberFormat="1" applyFont="1" applyFill="1" applyBorder="1" applyAlignment="1">
      <alignment horizontal="right"/>
    </xf>
    <xf numFmtId="8" fontId="12" fillId="2" borderId="7" xfId="0" applyNumberFormat="1" applyFont="1" applyFill="1" applyBorder="1"/>
    <xf numFmtId="9" fontId="12" fillId="2" borderId="7" xfId="1" applyFont="1" applyFill="1" applyBorder="1"/>
    <xf numFmtId="1" fontId="5" fillId="2" borderId="7" xfId="1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8" fontId="4" fillId="2" borderId="10" xfId="0" applyNumberFormat="1" applyFont="1" applyFill="1" applyBorder="1" applyAlignment="1">
      <alignment horizontal="right"/>
    </xf>
    <xf numFmtId="8" fontId="12" fillId="2" borderId="10" xfId="0" applyNumberFormat="1" applyFont="1" applyFill="1" applyBorder="1"/>
    <xf numFmtId="9" fontId="12" fillId="2" borderId="10" xfId="1" applyFont="1" applyFill="1" applyBorder="1"/>
    <xf numFmtId="1" fontId="5" fillId="2" borderId="10" xfId="1" applyNumberFormat="1" applyFont="1" applyFill="1" applyBorder="1" applyAlignment="1">
      <alignment horizontal="center"/>
    </xf>
    <xf numFmtId="8" fontId="12" fillId="2" borderId="11" xfId="0" applyNumberFormat="1" applyFont="1" applyFill="1" applyBorder="1"/>
    <xf numFmtId="8" fontId="12" fillId="2" borderId="13" xfId="0" applyNumberFormat="1" applyFont="1" applyFill="1" applyBorder="1"/>
    <xf numFmtId="0" fontId="2" fillId="0" borderId="15" xfId="0" applyFont="1" applyBorder="1" applyAlignment="1">
      <alignment horizontal="center" vertical="center"/>
    </xf>
    <xf numFmtId="8" fontId="4" fillId="2" borderId="15" xfId="0" applyNumberFormat="1" applyFont="1" applyFill="1" applyBorder="1" applyAlignment="1">
      <alignment horizontal="right"/>
    </xf>
    <xf numFmtId="8" fontId="12" fillId="2" borderId="15" xfId="0" applyNumberFormat="1" applyFont="1" applyFill="1" applyBorder="1"/>
    <xf numFmtId="9" fontId="12" fillId="2" borderId="15" xfId="1" applyFont="1" applyFill="1" applyBorder="1"/>
    <xf numFmtId="1" fontId="5" fillId="2" borderId="15" xfId="1" applyNumberFormat="1" applyFont="1" applyFill="1" applyBorder="1" applyAlignment="1">
      <alignment horizontal="center"/>
    </xf>
    <xf numFmtId="8" fontId="12" fillId="2" borderId="17" xfId="0" applyNumberFormat="1" applyFont="1" applyFill="1" applyBorder="1"/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8" fontId="4" fillId="2" borderId="19" xfId="0" applyNumberFormat="1" applyFont="1" applyFill="1" applyBorder="1" applyAlignment="1">
      <alignment horizontal="right"/>
    </xf>
    <xf numFmtId="8" fontId="12" fillId="2" borderId="19" xfId="0" applyNumberFormat="1" applyFont="1" applyFill="1" applyBorder="1"/>
    <xf numFmtId="9" fontId="12" fillId="2" borderId="19" xfId="1" applyFont="1" applyFill="1" applyBorder="1"/>
    <xf numFmtId="1" fontId="5" fillId="2" borderId="19" xfId="1" applyNumberFormat="1" applyFont="1" applyFill="1" applyBorder="1" applyAlignment="1">
      <alignment horizontal="center"/>
    </xf>
    <xf numFmtId="8" fontId="12" fillId="2" borderId="20" xfId="0" applyNumberFormat="1" applyFont="1" applyFill="1" applyBorder="1"/>
    <xf numFmtId="0" fontId="21" fillId="0" borderId="0" xfId="0" applyFont="1"/>
    <xf numFmtId="8" fontId="12" fillId="2" borderId="21" xfId="0" applyNumberFormat="1" applyFont="1" applyFill="1" applyBorder="1"/>
    <xf numFmtId="0" fontId="2" fillId="0" borderId="5" xfId="0" applyFont="1" applyBorder="1" applyAlignment="1">
      <alignment horizontal="center" vertical="center"/>
    </xf>
    <xf numFmtId="8" fontId="12" fillId="2" borderId="5" xfId="0" applyNumberFormat="1" applyFont="1" applyFill="1" applyBorder="1"/>
    <xf numFmtId="9" fontId="12" fillId="2" borderId="5" xfId="1" applyFont="1" applyFill="1" applyBorder="1"/>
    <xf numFmtId="1" fontId="5" fillId="2" borderId="5" xfId="1" applyNumberFormat="1" applyFont="1" applyFill="1" applyBorder="1" applyAlignment="1">
      <alignment horizontal="center"/>
    </xf>
    <xf numFmtId="8" fontId="12" fillId="2" borderId="23" xfId="0" applyNumberFormat="1" applyFont="1" applyFill="1" applyBorder="1"/>
    <xf numFmtId="0" fontId="15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8" fontId="16" fillId="2" borderId="25" xfId="0" applyNumberFormat="1" applyFont="1" applyFill="1" applyBorder="1"/>
    <xf numFmtId="9" fontId="16" fillId="2" borderId="25" xfId="1" applyFont="1" applyFill="1" applyBorder="1"/>
    <xf numFmtId="8" fontId="21" fillId="2" borderId="25" xfId="0" applyNumberFormat="1" applyFont="1" applyFill="1" applyBorder="1" applyAlignment="1">
      <alignment horizontal="right"/>
    </xf>
    <xf numFmtId="1" fontId="22" fillId="2" borderId="25" xfId="1" applyNumberFormat="1" applyFont="1" applyFill="1" applyBorder="1" applyAlignment="1">
      <alignment horizontal="center"/>
    </xf>
    <xf numFmtId="8" fontId="16" fillId="2" borderId="26" xfId="0" applyNumberFormat="1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3" fontId="10" fillId="0" borderId="14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AD301F"/>
      <color rgb="FF285A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184856</xdr:rowOff>
    </xdr:from>
    <xdr:to>
      <xdr:col>1</xdr:col>
      <xdr:colOff>697113</xdr:colOff>
      <xdr:row>8</xdr:row>
      <xdr:rowOff>56444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295581-445E-0B80-B88C-7F1EE60CC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856"/>
          <a:ext cx="1797780" cy="1452032"/>
        </a:xfrm>
        <a:prstGeom prst="rect">
          <a:avLst/>
        </a:prstGeom>
      </xdr:spPr>
    </xdr:pic>
    <xdr:clientData/>
  </xdr:twoCellAnchor>
  <xdr:twoCellAnchor>
    <xdr:from>
      <xdr:col>2</xdr:col>
      <xdr:colOff>333023</xdr:colOff>
      <xdr:row>0</xdr:row>
      <xdr:rowOff>112889</xdr:rowOff>
    </xdr:from>
    <xdr:to>
      <xdr:col>6</xdr:col>
      <xdr:colOff>352778</xdr:colOff>
      <xdr:row>2</xdr:row>
      <xdr:rowOff>87489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A7B1BCC-FDDD-F925-2C7A-4CC5BF1B51C5}"/>
            </a:ext>
          </a:extLst>
        </xdr:cNvPr>
        <xdr:cNvSpPr txBox="1"/>
      </xdr:nvSpPr>
      <xdr:spPr>
        <a:xfrm>
          <a:off x="2548467" y="112889"/>
          <a:ext cx="3152422" cy="3697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800" b="1">
              <a:solidFill>
                <a:srgbClr val="285A8C"/>
              </a:solidFill>
              <a:latin typeface="Century Gothic" panose="020B0502020202020204" pitchFamily="34" charset="0"/>
            </a:rPr>
            <a:t>BON DE COMMANDE 2024</a:t>
          </a:r>
        </a:p>
      </xdr:txBody>
    </xdr:sp>
    <xdr:clientData/>
  </xdr:twoCellAnchor>
  <xdr:twoCellAnchor editAs="oneCell">
    <xdr:from>
      <xdr:col>6</xdr:col>
      <xdr:colOff>699207</xdr:colOff>
      <xdr:row>0</xdr:row>
      <xdr:rowOff>180975</xdr:rowOff>
    </xdr:from>
    <xdr:to>
      <xdr:col>8</xdr:col>
      <xdr:colOff>10232</xdr:colOff>
      <xdr:row>6</xdr:row>
      <xdr:rowOff>171450</xdr:rowOff>
    </xdr:to>
    <xdr:pic>
      <xdr:nvPicPr>
        <xdr:cNvPr id="5" name="Image 51">
          <a:extLst>
            <a:ext uri="{FF2B5EF4-FFF2-40B4-BE49-F238E27FC236}">
              <a16:creationId xmlns:a16="http://schemas.microsoft.com/office/drawing/2014/main" id="{35828E19-8A22-B63C-D1EA-72E34A129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15757" y="180975"/>
          <a:ext cx="866775" cy="1171575"/>
        </a:xfrm>
        <a:prstGeom prst="rect">
          <a:avLst/>
        </a:prstGeom>
      </xdr:spPr>
    </xdr:pic>
    <xdr:clientData/>
  </xdr:twoCellAnchor>
  <xdr:twoCellAnchor editAs="oneCell">
    <xdr:from>
      <xdr:col>8</xdr:col>
      <xdr:colOff>39512</xdr:colOff>
      <xdr:row>1</xdr:row>
      <xdr:rowOff>4233</xdr:rowOff>
    </xdr:from>
    <xdr:to>
      <xdr:col>9</xdr:col>
      <xdr:colOff>549205</xdr:colOff>
      <xdr:row>6</xdr:row>
      <xdr:rowOff>73661</xdr:rowOff>
    </xdr:to>
    <xdr:pic>
      <xdr:nvPicPr>
        <xdr:cNvPr id="6" name="Image 25">
          <a:extLst>
            <a:ext uri="{FF2B5EF4-FFF2-40B4-BE49-F238E27FC236}">
              <a16:creationId xmlns:a16="http://schemas.microsoft.com/office/drawing/2014/main" id="{18756869-40D2-4AE3-853D-089305BEE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1812" y="201083"/>
          <a:ext cx="1100243" cy="1053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95DB8-C961-7D48-B667-520E767490AE}">
  <sheetPr>
    <pageSetUpPr fitToPage="1"/>
  </sheetPr>
  <dimension ref="A4:L34"/>
  <sheetViews>
    <sheetView tabSelected="1" zoomScaleNormal="100" zoomScalePageLayoutView="90" workbookViewId="0">
      <selection activeCell="F32" sqref="F32"/>
    </sheetView>
  </sheetViews>
  <sheetFormatPr baseColWidth="10" defaultRowHeight="15.6" x14ac:dyDescent="0.3"/>
  <cols>
    <col min="1" max="1" width="14.5" customWidth="1"/>
    <col min="2" max="2" width="15.59765625" customWidth="1"/>
    <col min="3" max="3" width="10.19921875" customWidth="1"/>
    <col min="4" max="4" width="10.09765625" customWidth="1"/>
    <col min="6" max="6" width="10" customWidth="1"/>
    <col min="7" max="7" width="12.796875" customWidth="1"/>
    <col min="8" max="8" width="7.59765625" customWidth="1"/>
    <col min="9" max="10" width="7.69921875" bestFit="1" customWidth="1"/>
    <col min="11" max="12" width="0" hidden="1" customWidth="1"/>
  </cols>
  <sheetData>
    <row r="4" spans="1:12" x14ac:dyDescent="0.3">
      <c r="C4" s="88" t="s">
        <v>15</v>
      </c>
      <c r="D4" s="88"/>
      <c r="E4" s="89" t="s">
        <v>18</v>
      </c>
      <c r="F4" s="89"/>
      <c r="G4" s="89"/>
      <c r="H4" s="7"/>
      <c r="I4" s="6"/>
    </row>
    <row r="5" spans="1:12" x14ac:dyDescent="0.3">
      <c r="C5" s="88" t="s">
        <v>16</v>
      </c>
      <c r="D5" s="88"/>
      <c r="E5" s="89" t="s">
        <v>19</v>
      </c>
      <c r="F5" s="89"/>
      <c r="G5" s="89"/>
      <c r="H5" s="7"/>
      <c r="I5" s="6"/>
    </row>
    <row r="6" spans="1:12" x14ac:dyDescent="0.3">
      <c r="C6" s="88" t="s">
        <v>22</v>
      </c>
      <c r="D6" s="88"/>
      <c r="E6" s="89"/>
      <c r="F6" s="89"/>
      <c r="G6" s="89"/>
      <c r="H6" s="89"/>
      <c r="I6" s="89"/>
    </row>
    <row r="7" spans="1:12" x14ac:dyDescent="0.3">
      <c r="C7" s="88" t="s">
        <v>23</v>
      </c>
      <c r="D7" s="88"/>
      <c r="E7" s="89"/>
      <c r="F7" s="89"/>
      <c r="G7" s="89"/>
      <c r="H7" s="7"/>
      <c r="I7" s="6"/>
    </row>
    <row r="8" spans="1:12" x14ac:dyDescent="0.3">
      <c r="C8" s="88" t="s">
        <v>17</v>
      </c>
      <c r="D8" s="88"/>
      <c r="E8" s="89" t="s">
        <v>20</v>
      </c>
      <c r="F8" s="89"/>
      <c r="G8" s="89"/>
      <c r="H8" s="89"/>
      <c r="I8" s="89"/>
    </row>
    <row r="9" spans="1:12" x14ac:dyDescent="0.3">
      <c r="C9" s="88" t="s">
        <v>21</v>
      </c>
      <c r="D9" s="88"/>
      <c r="E9" s="87"/>
      <c r="F9" s="87"/>
      <c r="G9" s="6"/>
      <c r="H9" s="6"/>
      <c r="I9" s="6"/>
    </row>
    <row r="10" spans="1:12" x14ac:dyDescent="0.3">
      <c r="A10" s="61" t="s">
        <v>0</v>
      </c>
      <c r="B10" s="61" t="s">
        <v>2</v>
      </c>
      <c r="C10" s="61" t="s">
        <v>1</v>
      </c>
      <c r="D10" s="61" t="s">
        <v>3</v>
      </c>
      <c r="E10" s="57" t="s">
        <v>4</v>
      </c>
      <c r="F10" s="57" t="s">
        <v>12</v>
      </c>
      <c r="G10" s="55" t="s">
        <v>24</v>
      </c>
      <c r="H10" s="58" t="s">
        <v>25</v>
      </c>
      <c r="I10" s="57" t="s">
        <v>36</v>
      </c>
      <c r="J10" s="57" t="s">
        <v>13</v>
      </c>
      <c r="K10" s="41">
        <v>1.2</v>
      </c>
    </row>
    <row r="11" spans="1:12" ht="16.2" thickBot="1" x14ac:dyDescent="0.35">
      <c r="A11" s="62"/>
      <c r="B11" s="62"/>
      <c r="C11" s="62"/>
      <c r="D11" s="62"/>
      <c r="E11" s="62"/>
      <c r="F11" s="58"/>
      <c r="G11" s="56"/>
      <c r="H11" s="90"/>
      <c r="I11" s="58"/>
      <c r="J11" s="58"/>
      <c r="K11" s="41">
        <v>1.03</v>
      </c>
    </row>
    <row r="12" spans="1:12" ht="16.05" customHeight="1" x14ac:dyDescent="0.3">
      <c r="A12" s="63" t="s">
        <v>26</v>
      </c>
      <c r="B12" s="67" t="s">
        <v>6</v>
      </c>
      <c r="C12" s="59" t="s">
        <v>5</v>
      </c>
      <c r="D12" s="70">
        <v>2023</v>
      </c>
      <c r="E12" s="18">
        <v>75</v>
      </c>
      <c r="F12" s="19">
        <v>9</v>
      </c>
      <c r="G12" s="20">
        <v>7.45</v>
      </c>
      <c r="H12" s="21">
        <f>(G12-F12)/F12</f>
        <v>-0.17222222222222219</v>
      </c>
      <c r="I12" s="22"/>
      <c r="J12" s="23">
        <f>I12*G12</f>
        <v>0</v>
      </c>
      <c r="K12" s="10">
        <f>L12*$K$10*$K$11</f>
        <v>7.4159999999999995</v>
      </c>
      <c r="L12" s="11">
        <v>6</v>
      </c>
    </row>
    <row r="13" spans="1:12" x14ac:dyDescent="0.3">
      <c r="A13" s="64"/>
      <c r="B13" s="68"/>
      <c r="C13" s="60"/>
      <c r="D13" s="71"/>
      <c r="E13" s="2">
        <v>150</v>
      </c>
      <c r="F13" s="3">
        <v>19</v>
      </c>
      <c r="G13" s="8">
        <v>14.55</v>
      </c>
      <c r="H13" s="9">
        <f t="shared" ref="H13:H33" si="0">(G13-F13)/F13</f>
        <v>-0.23421052631578942</v>
      </c>
      <c r="I13" s="4"/>
      <c r="J13" s="24">
        <f t="shared" ref="J13:J33" si="1">I13*G13</f>
        <v>0</v>
      </c>
      <c r="K13" s="10">
        <f>L13*$K$10*$K$11</f>
        <v>14.523</v>
      </c>
      <c r="L13" s="11">
        <v>11.75</v>
      </c>
    </row>
    <row r="14" spans="1:12" x14ac:dyDescent="0.3">
      <c r="A14" s="64"/>
      <c r="B14" s="68" t="s">
        <v>6</v>
      </c>
      <c r="C14" s="60" t="s">
        <v>7</v>
      </c>
      <c r="D14" s="71">
        <v>2023</v>
      </c>
      <c r="E14" s="2">
        <v>75</v>
      </c>
      <c r="F14" s="3">
        <v>9</v>
      </c>
      <c r="G14" s="8">
        <f>G12</f>
        <v>7.45</v>
      </c>
      <c r="H14" s="9">
        <f t="shared" si="0"/>
        <v>-0.17222222222222219</v>
      </c>
      <c r="I14" s="4"/>
      <c r="J14" s="24">
        <f t="shared" si="1"/>
        <v>0</v>
      </c>
      <c r="K14" s="12"/>
      <c r="L14" s="12"/>
    </row>
    <row r="15" spans="1:12" x14ac:dyDescent="0.3">
      <c r="A15" s="64"/>
      <c r="B15" s="68"/>
      <c r="C15" s="60"/>
      <c r="D15" s="71"/>
      <c r="E15" s="2">
        <v>150</v>
      </c>
      <c r="F15" s="3">
        <v>19</v>
      </c>
      <c r="G15" s="8">
        <f>G13</f>
        <v>14.55</v>
      </c>
      <c r="H15" s="9">
        <f t="shared" si="0"/>
        <v>-0.23421052631578942</v>
      </c>
      <c r="I15" s="4"/>
      <c r="J15" s="24">
        <f t="shared" si="1"/>
        <v>0</v>
      </c>
      <c r="K15" s="12"/>
      <c r="L15" s="12"/>
    </row>
    <row r="16" spans="1:12" x14ac:dyDescent="0.3">
      <c r="A16" s="64"/>
      <c r="B16" s="68" t="s">
        <v>6</v>
      </c>
      <c r="C16" s="60" t="s">
        <v>8</v>
      </c>
      <c r="D16" s="73" t="s">
        <v>31</v>
      </c>
      <c r="E16" s="2">
        <v>75</v>
      </c>
      <c r="F16" s="3">
        <v>9</v>
      </c>
      <c r="G16" s="8">
        <f>G14</f>
        <v>7.45</v>
      </c>
      <c r="H16" s="9">
        <f t="shared" si="0"/>
        <v>-0.17222222222222219</v>
      </c>
      <c r="I16" s="4"/>
      <c r="J16" s="24">
        <f t="shared" si="1"/>
        <v>0</v>
      </c>
      <c r="K16" s="12"/>
      <c r="L16" s="12"/>
    </row>
    <row r="17" spans="1:12" ht="16.2" thickBot="1" x14ac:dyDescent="0.35">
      <c r="A17" s="65"/>
      <c r="B17" s="69"/>
      <c r="C17" s="66"/>
      <c r="D17" s="74"/>
      <c r="E17" s="25">
        <v>150</v>
      </c>
      <c r="F17" s="26">
        <v>19</v>
      </c>
      <c r="G17" s="27">
        <f>G15</f>
        <v>14.55</v>
      </c>
      <c r="H17" s="28">
        <f t="shared" si="0"/>
        <v>-0.23421052631578942</v>
      </c>
      <c r="I17" s="29"/>
      <c r="J17" s="30">
        <f t="shared" si="1"/>
        <v>0</v>
      </c>
      <c r="K17" s="12"/>
      <c r="L17" s="12"/>
    </row>
    <row r="18" spans="1:12" ht="16.2" thickBot="1" x14ac:dyDescent="0.35">
      <c r="A18" s="31" t="s">
        <v>37</v>
      </c>
      <c r="B18" s="32" t="s">
        <v>29</v>
      </c>
      <c r="C18" s="33" t="s">
        <v>5</v>
      </c>
      <c r="D18" s="34">
        <v>2023</v>
      </c>
      <c r="E18" s="35">
        <v>75</v>
      </c>
      <c r="F18" s="36">
        <v>11</v>
      </c>
      <c r="G18" s="37">
        <v>7.9</v>
      </c>
      <c r="H18" s="38">
        <f t="shared" si="0"/>
        <v>-0.2818181818181818</v>
      </c>
      <c r="I18" s="39"/>
      <c r="J18" s="40">
        <f t="shared" si="1"/>
        <v>0</v>
      </c>
      <c r="K18" s="10">
        <f>L18*$K$10*$K$11</f>
        <v>7.9104000000000001</v>
      </c>
      <c r="L18" s="11">
        <v>6.4</v>
      </c>
    </row>
    <row r="19" spans="1:12" x14ac:dyDescent="0.3">
      <c r="A19" s="63" t="s">
        <v>27</v>
      </c>
      <c r="B19" s="59" t="s">
        <v>9</v>
      </c>
      <c r="C19" s="59" t="s">
        <v>5</v>
      </c>
      <c r="D19" s="70">
        <v>2023</v>
      </c>
      <c r="E19" s="18">
        <v>75</v>
      </c>
      <c r="F19" s="19">
        <v>13</v>
      </c>
      <c r="G19" s="20">
        <v>9</v>
      </c>
      <c r="H19" s="21">
        <f t="shared" si="0"/>
        <v>-0.30769230769230771</v>
      </c>
      <c r="I19" s="22"/>
      <c r="J19" s="23">
        <f t="shared" si="1"/>
        <v>0</v>
      </c>
      <c r="K19" s="10">
        <f>L19*$K$10*$K$11</f>
        <v>9.0228000000000002</v>
      </c>
      <c r="L19" s="11">
        <v>7.3</v>
      </c>
    </row>
    <row r="20" spans="1:12" x14ac:dyDescent="0.3">
      <c r="A20" s="64"/>
      <c r="B20" s="60"/>
      <c r="C20" s="60"/>
      <c r="D20" s="71"/>
      <c r="E20" s="2">
        <v>150</v>
      </c>
      <c r="F20" s="3">
        <v>28</v>
      </c>
      <c r="G20" s="8">
        <v>19.3</v>
      </c>
      <c r="H20" s="9">
        <f t="shared" si="0"/>
        <v>-0.31071428571428567</v>
      </c>
      <c r="I20" s="4"/>
      <c r="J20" s="24">
        <f t="shared" si="1"/>
        <v>0</v>
      </c>
      <c r="K20" s="10">
        <f>L20*$K$10*$K$11</f>
        <v>19.281600000000001</v>
      </c>
      <c r="L20" s="11">
        <v>15.6</v>
      </c>
    </row>
    <row r="21" spans="1:12" x14ac:dyDescent="0.3">
      <c r="A21" s="64"/>
      <c r="B21" s="72" t="s">
        <v>30</v>
      </c>
      <c r="C21" s="60" t="s">
        <v>7</v>
      </c>
      <c r="D21" s="71">
        <v>2023</v>
      </c>
      <c r="E21" s="2">
        <v>75</v>
      </c>
      <c r="F21" s="3">
        <v>13</v>
      </c>
      <c r="G21" s="8">
        <f>G19</f>
        <v>9</v>
      </c>
      <c r="H21" s="9">
        <f t="shared" si="0"/>
        <v>-0.30769230769230771</v>
      </c>
      <c r="I21" s="4"/>
      <c r="J21" s="24">
        <f t="shared" si="1"/>
        <v>0</v>
      </c>
      <c r="K21" s="10"/>
      <c r="L21" s="11"/>
    </row>
    <row r="22" spans="1:12" ht="22.05" customHeight="1" x14ac:dyDescent="0.3">
      <c r="A22" s="64"/>
      <c r="B22" s="60"/>
      <c r="C22" s="60"/>
      <c r="D22" s="71"/>
      <c r="E22" s="2">
        <v>150</v>
      </c>
      <c r="F22" s="3">
        <v>28</v>
      </c>
      <c r="G22" s="8">
        <f>G20</f>
        <v>19.3</v>
      </c>
      <c r="H22" s="9">
        <f t="shared" si="0"/>
        <v>-0.31071428571428567</v>
      </c>
      <c r="I22" s="4"/>
      <c r="J22" s="24">
        <f t="shared" si="1"/>
        <v>0</v>
      </c>
      <c r="K22" s="10"/>
      <c r="L22" s="11"/>
    </row>
    <row r="23" spans="1:12" x14ac:dyDescent="0.3">
      <c r="A23" s="64"/>
      <c r="B23" s="60" t="s">
        <v>10</v>
      </c>
      <c r="C23" s="60" t="s">
        <v>8</v>
      </c>
      <c r="D23" s="73" t="s">
        <v>31</v>
      </c>
      <c r="E23" s="2">
        <v>75</v>
      </c>
      <c r="F23" s="3">
        <v>13</v>
      </c>
      <c r="G23" s="8">
        <f>G21</f>
        <v>9</v>
      </c>
      <c r="H23" s="9">
        <f t="shared" si="0"/>
        <v>-0.30769230769230771</v>
      </c>
      <c r="I23" s="4"/>
      <c r="J23" s="24">
        <f t="shared" si="1"/>
        <v>0</v>
      </c>
      <c r="K23" s="10"/>
      <c r="L23" s="11"/>
    </row>
    <row r="24" spans="1:12" ht="16.2" thickBot="1" x14ac:dyDescent="0.35">
      <c r="A24" s="65"/>
      <c r="B24" s="66"/>
      <c r="C24" s="66"/>
      <c r="D24" s="74"/>
      <c r="E24" s="25">
        <v>150</v>
      </c>
      <c r="F24" s="26">
        <v>28</v>
      </c>
      <c r="G24" s="27">
        <f>G22</f>
        <v>19.3</v>
      </c>
      <c r="H24" s="28">
        <f t="shared" si="0"/>
        <v>-0.31071428571428567</v>
      </c>
      <c r="I24" s="29"/>
      <c r="J24" s="30">
        <f t="shared" si="1"/>
        <v>0</v>
      </c>
      <c r="K24" s="10"/>
      <c r="L24" s="11"/>
    </row>
    <row r="25" spans="1:12" x14ac:dyDescent="0.3">
      <c r="A25" s="63" t="s">
        <v>28</v>
      </c>
      <c r="B25" s="75" t="s">
        <v>33</v>
      </c>
      <c r="C25" s="59" t="s">
        <v>5</v>
      </c>
      <c r="D25" s="70">
        <v>2022</v>
      </c>
      <c r="E25" s="18">
        <v>75</v>
      </c>
      <c r="F25" s="3">
        <v>19</v>
      </c>
      <c r="G25" s="20">
        <v>12.3</v>
      </c>
      <c r="H25" s="21">
        <f>(G25-F25)/F25</f>
        <v>-0.35263157894736841</v>
      </c>
      <c r="I25" s="22"/>
      <c r="J25" s="23">
        <f t="shared" si="1"/>
        <v>0</v>
      </c>
      <c r="K25" s="10">
        <f>L25*$K$10*$K$11</f>
        <v>12.2982</v>
      </c>
      <c r="L25" s="11">
        <v>9.9499999999999993</v>
      </c>
    </row>
    <row r="26" spans="1:12" x14ac:dyDescent="0.3">
      <c r="A26" s="64"/>
      <c r="B26" s="72"/>
      <c r="C26" s="60"/>
      <c r="D26" s="73"/>
      <c r="E26" s="43">
        <v>150</v>
      </c>
      <c r="F26" s="3">
        <v>44</v>
      </c>
      <c r="G26" s="44">
        <v>28</v>
      </c>
      <c r="H26" s="45">
        <f t="shared" si="0"/>
        <v>-0.36363636363636365</v>
      </c>
      <c r="I26" s="46"/>
      <c r="J26" s="47">
        <f t="shared" si="1"/>
        <v>0</v>
      </c>
      <c r="K26" s="10">
        <f>L26*$K$10*$K$11</f>
        <v>27.995399999999997</v>
      </c>
      <c r="L26" s="11">
        <v>22.65</v>
      </c>
    </row>
    <row r="27" spans="1:12" x14ac:dyDescent="0.3">
      <c r="A27" s="64"/>
      <c r="B27" s="76" t="s">
        <v>11</v>
      </c>
      <c r="C27" s="79" t="s">
        <v>35</v>
      </c>
      <c r="D27" s="48">
        <v>2022</v>
      </c>
      <c r="E27" s="49">
        <v>75</v>
      </c>
      <c r="F27" s="52">
        <v>19</v>
      </c>
      <c r="G27" s="50">
        <v>9.99</v>
      </c>
      <c r="H27" s="51">
        <f t="shared" si="0"/>
        <v>-0.47421052631578947</v>
      </c>
      <c r="I27" s="53"/>
      <c r="J27" s="54">
        <f t="shared" si="1"/>
        <v>0</v>
      </c>
      <c r="K27" s="10">
        <f>L27*$K$10*$K$11</f>
        <v>11.989199999999999</v>
      </c>
      <c r="L27" s="11">
        <v>9.6999999999999993</v>
      </c>
    </row>
    <row r="28" spans="1:12" ht="15.75" customHeight="1" x14ac:dyDescent="0.3">
      <c r="A28" s="64"/>
      <c r="B28" s="77"/>
      <c r="C28" s="80"/>
      <c r="D28" s="85">
        <v>2023</v>
      </c>
      <c r="E28" s="13">
        <v>75</v>
      </c>
      <c r="F28" s="14">
        <v>17</v>
      </c>
      <c r="G28" s="15">
        <v>12</v>
      </c>
      <c r="H28" s="16">
        <f t="shared" si="0"/>
        <v>-0.29411764705882354</v>
      </c>
      <c r="I28" s="17"/>
      <c r="J28" s="42">
        <f t="shared" si="1"/>
        <v>0</v>
      </c>
      <c r="K28" s="10">
        <f>L28*$K$10*$K$11</f>
        <v>27.253800000000002</v>
      </c>
      <c r="L28" s="11">
        <v>22.05</v>
      </c>
    </row>
    <row r="29" spans="1:12" x14ac:dyDescent="0.3">
      <c r="A29" s="64"/>
      <c r="B29" s="78"/>
      <c r="C29" s="81"/>
      <c r="D29" s="86"/>
      <c r="E29" s="2">
        <v>150</v>
      </c>
      <c r="F29" s="3">
        <v>39</v>
      </c>
      <c r="G29" s="8">
        <v>27.25</v>
      </c>
      <c r="H29" s="9">
        <f t="shared" si="0"/>
        <v>-0.30128205128205127</v>
      </c>
      <c r="I29" s="4"/>
      <c r="J29" s="24">
        <f t="shared" si="1"/>
        <v>0</v>
      </c>
      <c r="K29" s="10"/>
      <c r="L29" s="11"/>
    </row>
    <row r="30" spans="1:12" x14ac:dyDescent="0.3">
      <c r="A30" s="64"/>
      <c r="B30" s="72" t="s">
        <v>32</v>
      </c>
      <c r="C30" s="60" t="s">
        <v>8</v>
      </c>
      <c r="D30" s="71">
        <v>2020</v>
      </c>
      <c r="E30" s="2">
        <v>75</v>
      </c>
      <c r="F30" s="3">
        <f>F25</f>
        <v>19</v>
      </c>
      <c r="G30" s="8">
        <f>G25</f>
        <v>12.3</v>
      </c>
      <c r="H30" s="9">
        <f t="shared" si="0"/>
        <v>-0.35263157894736841</v>
      </c>
      <c r="I30" s="4"/>
      <c r="J30" s="24">
        <f t="shared" si="1"/>
        <v>0</v>
      </c>
      <c r="K30" s="10"/>
      <c r="L30" s="11"/>
    </row>
    <row r="31" spans="1:12" x14ac:dyDescent="0.3">
      <c r="A31" s="64"/>
      <c r="B31" s="72"/>
      <c r="C31" s="60"/>
      <c r="D31" s="71"/>
      <c r="E31" s="2">
        <v>150</v>
      </c>
      <c r="F31" s="3">
        <f>F26</f>
        <v>44</v>
      </c>
      <c r="G31" s="8">
        <f>G26</f>
        <v>28</v>
      </c>
      <c r="H31" s="9">
        <f t="shared" si="0"/>
        <v>-0.36363636363636365</v>
      </c>
      <c r="I31" s="4"/>
      <c r="J31" s="24">
        <f t="shared" si="1"/>
        <v>0</v>
      </c>
      <c r="K31" s="10"/>
      <c r="L31" s="11"/>
    </row>
    <row r="32" spans="1:12" x14ac:dyDescent="0.3">
      <c r="A32" s="64"/>
      <c r="B32" s="82" t="s">
        <v>34</v>
      </c>
      <c r="C32" s="60"/>
      <c r="D32" s="71">
        <v>2021</v>
      </c>
      <c r="E32" s="2">
        <v>75</v>
      </c>
      <c r="F32" s="3">
        <v>24</v>
      </c>
      <c r="G32" s="8">
        <v>15.3</v>
      </c>
      <c r="H32" s="9">
        <f t="shared" si="0"/>
        <v>-0.36249999999999999</v>
      </c>
      <c r="I32" s="4"/>
      <c r="J32" s="24">
        <f t="shared" si="1"/>
        <v>0</v>
      </c>
      <c r="K32" s="10">
        <f>L32*$K$10*$K$11</f>
        <v>15.2646</v>
      </c>
      <c r="L32" s="11">
        <v>12.35</v>
      </c>
    </row>
    <row r="33" spans="1:12" ht="16.2" thickBot="1" x14ac:dyDescent="0.35">
      <c r="A33" s="65"/>
      <c r="B33" s="83"/>
      <c r="C33" s="66"/>
      <c r="D33" s="84"/>
      <c r="E33" s="25">
        <v>150</v>
      </c>
      <c r="F33" s="26">
        <v>60</v>
      </c>
      <c r="G33" s="27">
        <v>37.799999999999997</v>
      </c>
      <c r="H33" s="28">
        <f t="shared" si="0"/>
        <v>-0.37000000000000005</v>
      </c>
      <c r="I33" s="29"/>
      <c r="J33" s="30">
        <f t="shared" si="1"/>
        <v>0</v>
      </c>
      <c r="K33" s="10">
        <f>L33*$K$10*$K$11</f>
        <v>37.759799999999998</v>
      </c>
      <c r="L33" s="11">
        <v>30.55</v>
      </c>
    </row>
    <row r="34" spans="1:12" x14ac:dyDescent="0.3">
      <c r="G34" s="1" t="s">
        <v>14</v>
      </c>
      <c r="H34" s="1"/>
      <c r="I34" s="5">
        <f>SUM(I12:I33)</f>
        <v>0</v>
      </c>
      <c r="J34" s="1">
        <f>SUM(J12:J33)</f>
        <v>0</v>
      </c>
      <c r="K34" s="12"/>
      <c r="L34" s="12"/>
    </row>
  </sheetData>
  <mergeCells count="54">
    <mergeCell ref="E9:F9"/>
    <mergeCell ref="D16:D17"/>
    <mergeCell ref="C4:D4"/>
    <mergeCell ref="C5:D5"/>
    <mergeCell ref="C6:D6"/>
    <mergeCell ref="C7:D7"/>
    <mergeCell ref="C8:D8"/>
    <mergeCell ref="C9:D9"/>
    <mergeCell ref="E4:G4"/>
    <mergeCell ref="E5:G5"/>
    <mergeCell ref="E6:I6"/>
    <mergeCell ref="E7:G7"/>
    <mergeCell ref="E8:I8"/>
    <mergeCell ref="H10:H11"/>
    <mergeCell ref="D12:D13"/>
    <mergeCell ref="D14:D15"/>
    <mergeCell ref="A25:A33"/>
    <mergeCell ref="C25:C26"/>
    <mergeCell ref="B25:B26"/>
    <mergeCell ref="D25:D26"/>
    <mergeCell ref="B27:B29"/>
    <mergeCell ref="C27:C29"/>
    <mergeCell ref="C30:C33"/>
    <mergeCell ref="B30:B31"/>
    <mergeCell ref="D30:D31"/>
    <mergeCell ref="B32:B33"/>
    <mergeCell ref="D32:D33"/>
    <mergeCell ref="D28:D29"/>
    <mergeCell ref="A19:A24"/>
    <mergeCell ref="C19:C20"/>
    <mergeCell ref="B19:B20"/>
    <mergeCell ref="D19:D20"/>
    <mergeCell ref="C21:C22"/>
    <mergeCell ref="B21:B22"/>
    <mergeCell ref="D21:D22"/>
    <mergeCell ref="C23:C24"/>
    <mergeCell ref="B23:B24"/>
    <mergeCell ref="D23:D24"/>
    <mergeCell ref="G10:G11"/>
    <mergeCell ref="I10:I11"/>
    <mergeCell ref="J10:J11"/>
    <mergeCell ref="C12:C13"/>
    <mergeCell ref="A10:A11"/>
    <mergeCell ref="C10:C11"/>
    <mergeCell ref="B10:B11"/>
    <mergeCell ref="D10:D11"/>
    <mergeCell ref="E10:E11"/>
    <mergeCell ref="F10:F11"/>
    <mergeCell ref="A12:A17"/>
    <mergeCell ref="C14:C15"/>
    <mergeCell ref="C16:C17"/>
    <mergeCell ref="B12:B13"/>
    <mergeCell ref="B14:B15"/>
    <mergeCell ref="B16:B17"/>
  </mergeCells>
  <pageMargins left="0.23622047244094491" right="0.23622047244094491" top="0.35433070866141736" bottom="0.35433070866141736" header="0.31496062992125984" footer="0.31496062992125984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Sheet1</vt:lpstr>
      <vt:lpstr>Sheet1!Zone_d_impression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Events</dc:creator>
  <cp:lastModifiedBy>Muge ONAL</cp:lastModifiedBy>
  <cp:lastPrinted>2024-01-30T15:57:32Z</cp:lastPrinted>
  <dcterms:created xsi:type="dcterms:W3CDTF">2023-01-22T08:40:20Z</dcterms:created>
  <dcterms:modified xsi:type="dcterms:W3CDTF">2024-02-27T21:35:35Z</dcterms:modified>
</cp:coreProperties>
</file>